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v0008\29004_緑と花の課\020_緑化推進係\020_民有地助成・規制関係\022_都市樹木害虫防除（アメシロ）\R6アメシロ\03_契約書関係\02_契約書送付\新様式（HP掲載用）\"/>
    </mc:Choice>
  </mc:AlternateContent>
  <xr:revisionPtr revIDLastSave="0" documentId="13_ncr:1_{22F5E2C6-AA02-4665-98C9-4D4B98310573}" xr6:coauthVersionLast="47" xr6:coauthVersionMax="47" xr10:uidLastSave="{00000000-0000-0000-0000-000000000000}"/>
  <bookViews>
    <workbookView xWindow="-28920" yWindow="-13785" windowWidth="29040" windowHeight="16440" tabRatio="708" activeTab="5" xr2:uid="{00000000-000D-0000-FFFF-FFFF00000000}"/>
  </bookViews>
  <sheets>
    <sheet name="基本情報入力欄" sheetId="12" r:id="rId1"/>
    <sheet name="作業明細表" sheetId="13" r:id="rId2"/>
    <sheet name="集計表" sheetId="15" r:id="rId3"/>
    <sheet name="業務結果報告" sheetId="16" r:id="rId4"/>
    <sheet name="請求書" sheetId="7" r:id="rId5"/>
    <sheet name="請求書 (インボイス)" sheetId="17" r:id="rId6"/>
  </sheets>
  <definedNames>
    <definedName name="_xlnm.Print_Area" localSheetId="0">基本情報入力欄!$A$1:$AI$38</definedName>
    <definedName name="_xlnm.Print_Area" localSheetId="3">業務結果報告!$A$1:$AI$39</definedName>
    <definedName name="_xlnm.Print_Area" localSheetId="1">作業明細表!$A$1:$BA$37</definedName>
    <definedName name="_xlnm.Print_Area" localSheetId="2">集計表!$A$1:$AI$25</definedName>
    <definedName name="_xlnm.Print_Area" localSheetId="4">請求書!$A$1:$AK$42</definedName>
    <definedName name="_xlnm.Print_Area" localSheetId="5">'請求書 (インボイス)'!$A$1:$AK$45</definedName>
    <definedName name="_xlnm.Print_Titles" localSheetId="1">作業明細表!$1:$5</definedName>
    <definedName name="_xlnm.Print_Titles" localSheetId="2">集計表!$1:$5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1" i="17" l="1"/>
  <c r="AF29" i="7"/>
  <c r="AF29" i="17"/>
  <c r="AF43" i="17" s="1"/>
  <c r="AA15" i="17"/>
  <c r="AA29" i="17"/>
  <c r="W29" i="17"/>
  <c r="O29" i="17"/>
  <c r="W24" i="17"/>
  <c r="V22" i="17"/>
  <c r="AD20" i="17"/>
  <c r="Z20" i="17"/>
  <c r="V20" i="17"/>
  <c r="T19" i="17"/>
  <c r="T18" i="17"/>
  <c r="T17" i="17"/>
  <c r="I13" i="17"/>
  <c r="AH11" i="17"/>
  <c r="AG11" i="17"/>
  <c r="AF11" i="17"/>
  <c r="AE11" i="17"/>
  <c r="AD11" i="17"/>
  <c r="AC11" i="17"/>
  <c r="AB11" i="17"/>
  <c r="AA11" i="17"/>
  <c r="Z11" i="17"/>
  <c r="Y11" i="17"/>
  <c r="T10" i="17"/>
  <c r="L10" i="17"/>
  <c r="D10" i="17"/>
  <c r="O6" i="15"/>
  <c r="O7" i="15"/>
  <c r="O8" i="15"/>
  <c r="J6" i="15"/>
  <c r="J7" i="15"/>
  <c r="J8" i="15"/>
  <c r="C6" i="15"/>
  <c r="C7" i="15"/>
  <c r="C8" i="15"/>
  <c r="A6" i="15"/>
  <c r="A7" i="15"/>
  <c r="A8" i="15"/>
  <c r="AF39" i="17" l="1"/>
  <c r="K4" i="17"/>
  <c r="M4" i="17"/>
  <c r="AH11" i="7"/>
  <c r="AG11" i="7"/>
  <c r="AF11" i="7"/>
  <c r="AE11" i="7"/>
  <c r="AD11" i="7"/>
  <c r="AB11" i="7"/>
  <c r="AA11" i="7"/>
  <c r="Z11" i="7"/>
  <c r="AC11" i="7"/>
  <c r="Y11" i="7"/>
  <c r="W29" i="7"/>
  <c r="O29" i="7"/>
  <c r="AD20" i="7"/>
  <c r="Z20" i="7"/>
  <c r="V20" i="7"/>
  <c r="W24" i="7"/>
  <c r="V22" i="7" s="1"/>
  <c r="T19" i="7"/>
  <c r="T18" i="7"/>
  <c r="T17" i="7"/>
  <c r="I13" i="7"/>
  <c r="T10" i="7"/>
  <c r="L10" i="7"/>
  <c r="D10" i="7"/>
  <c r="Z37" i="16"/>
  <c r="S28" i="16"/>
  <c r="S27" i="16"/>
  <c r="S26" i="16"/>
  <c r="AB17" i="16"/>
  <c r="S25" i="15"/>
  <c r="S24" i="15"/>
  <c r="AF35" i="13"/>
  <c r="AF34" i="13"/>
  <c r="AF33" i="13"/>
  <c r="AF32" i="13"/>
  <c r="AF31" i="13"/>
  <c r="AF30" i="13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B8" i="15" s="1"/>
  <c r="AF7" i="13"/>
  <c r="AB7" i="15" s="1"/>
  <c r="AF6" i="13"/>
  <c r="AB6" i="15" s="1"/>
  <c r="AM1" i="13"/>
  <c r="L1" i="13"/>
  <c r="D1" i="13"/>
  <c r="V5" i="12"/>
  <c r="A1" i="13"/>
  <c r="S5" i="12"/>
  <c r="Z11" i="12"/>
  <c r="AE11" i="12"/>
  <c r="AE9" i="12"/>
  <c r="Z9" i="12"/>
  <c r="O4" i="17" l="1"/>
  <c r="U4" i="17"/>
  <c r="W4" i="17"/>
  <c r="AC4" i="17"/>
  <c r="AE4" i="17"/>
  <c r="Q4" i="17"/>
  <c r="Y4" i="17"/>
  <c r="AA4" i="17"/>
  <c r="S4" i="17"/>
  <c r="A1" i="15"/>
  <c r="AF36" i="13"/>
  <c r="J14" i="16" s="1"/>
  <c r="AA29" i="7" s="1"/>
  <c r="O21" i="15"/>
  <c r="J21" i="15"/>
  <c r="C21" i="15"/>
  <c r="A21" i="15"/>
  <c r="O20" i="15"/>
  <c r="J20" i="15"/>
  <c r="C20" i="15"/>
  <c r="A20" i="15"/>
  <c r="O19" i="15"/>
  <c r="J19" i="15"/>
  <c r="C19" i="15"/>
  <c r="A19" i="15"/>
  <c r="O18" i="15"/>
  <c r="J18" i="15"/>
  <c r="C18" i="15"/>
  <c r="A18" i="15"/>
  <c r="O17" i="15"/>
  <c r="J17" i="15"/>
  <c r="C17" i="15"/>
  <c r="A17" i="15"/>
  <c r="O16" i="15"/>
  <c r="J16" i="15"/>
  <c r="C16" i="15"/>
  <c r="A16" i="15"/>
  <c r="O15" i="15"/>
  <c r="J15" i="15"/>
  <c r="C15" i="15"/>
  <c r="A15" i="15"/>
  <c r="O14" i="15"/>
  <c r="J14" i="15"/>
  <c r="C14" i="15"/>
  <c r="A14" i="15"/>
  <c r="O13" i="15"/>
  <c r="J13" i="15"/>
  <c r="C13" i="15"/>
  <c r="A13" i="15"/>
  <c r="O12" i="15"/>
  <c r="J12" i="15"/>
  <c r="C12" i="15"/>
  <c r="A12" i="15"/>
  <c r="O11" i="15"/>
  <c r="J11" i="15"/>
  <c r="C11" i="15"/>
  <c r="A11" i="15"/>
  <c r="O10" i="15"/>
  <c r="J10" i="15"/>
  <c r="C10" i="15"/>
  <c r="A10" i="15"/>
  <c r="O9" i="15"/>
  <c r="J9" i="15"/>
  <c r="C9" i="15"/>
  <c r="A9" i="15"/>
  <c r="J17" i="16" l="1"/>
  <c r="M4" i="7"/>
  <c r="AA4" i="7"/>
  <c r="S4" i="7"/>
  <c r="W4" i="7"/>
  <c r="K4" i="7"/>
  <c r="AC4" i="7"/>
  <c r="U4" i="7"/>
  <c r="O4" i="7"/>
  <c r="Y4" i="7"/>
  <c r="Q4" i="7"/>
  <c r="AE4" i="7"/>
  <c r="AB9" i="15"/>
  <c r="AB10" i="15"/>
  <c r="AB11" i="15"/>
  <c r="AB12" i="15"/>
  <c r="AB13" i="15"/>
  <c r="AB14" i="15"/>
  <c r="AB15" i="15"/>
  <c r="AB16" i="15"/>
  <c r="AB17" i="15"/>
  <c r="AB18" i="15"/>
  <c r="AB19" i="15"/>
  <c r="AB20" i="15"/>
  <c r="AB21" i="15"/>
  <c r="AB22" i="15" l="1"/>
  <c r="AA15" i="7"/>
  <c r="J10" i="16" l="1"/>
  <c r="P11" i="16" l="1"/>
  <c r="B35" i="16" s="1"/>
  <c r="P10" i="16"/>
  <c r="AF40" i="7" l="1"/>
  <c r="B22" i="16"/>
</calcChain>
</file>

<file path=xl/sharedStrings.xml><?xml version="1.0" encoding="utf-8"?>
<sst xmlns="http://schemas.openxmlformats.org/spreadsheetml/2006/main" count="240" uniqueCount="123">
  <si>
    <t>時間</t>
    <rPh sb="0" eb="2">
      <t>ジカン</t>
    </rPh>
    <phoneticPr fontId="2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</si>
  <si>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</si>
  <si>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</si>
  <si>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</si>
  <si>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時間</t>
    <rPh sb="0" eb="2">
      <t>ジカン</t>
    </rPh>
    <phoneticPr fontId="4"/>
  </si>
  <si>
    <t>円</t>
    <rPh sb="0" eb="1">
      <t>エン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</si>
  <si>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</si>
  <si>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</si>
  <si>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請　　　　求　　　　書</t>
    <rPh sb="0" eb="1">
      <t>ショウ</t>
    </rPh>
    <rPh sb="5" eb="6">
      <t>モトム</t>
    </rPh>
    <rPh sb="10" eb="11">
      <t>ショ</t>
    </rPh>
    <phoneticPr fontId="4"/>
  </si>
  <si>
    <t>金額</t>
    <rPh sb="0" eb="2">
      <t>キンガク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</si>
  <si>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</si>
  <si>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</si>
  <si>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</si>
  <si>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</si>
  <si>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</si>
  <si>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</si>
  <si>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4"/>
  </si>
  <si>
    <t>口座番号</t>
    <rPh sb="0" eb="2">
      <t>コウザ</t>
    </rPh>
    <rPh sb="2" eb="4">
      <t>バンゴウ</t>
    </rPh>
    <phoneticPr fontId="4"/>
  </si>
  <si>
    <t>内　　　　　　　訳</t>
    <rPh sb="0" eb="1">
      <t>ウチ</t>
    </rPh>
    <rPh sb="8" eb="9">
      <t>ヤク</t>
    </rPh>
    <phoneticPr fontId="4"/>
  </si>
  <si>
    <t>番号</t>
    <rPh sb="0" eb="2">
      <t>バンゴウ</t>
    </rPh>
    <phoneticPr fontId="4"/>
  </si>
  <si>
    <t>品名</t>
    <rPh sb="0" eb="2">
      <t>ヒンメイ</t>
    </rPh>
    <phoneticPr fontId="4"/>
  </si>
  <si>
    <t>規格等</t>
    <rPh sb="0" eb="2">
      <t>キカク</t>
    </rPh>
    <rPh sb="2" eb="3">
      <t>トウ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</si>
  <si>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</si>
  <si>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</si>
  <si>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</si>
  <si>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課名</t>
    <rPh sb="0" eb="2">
      <t>カメイ</t>
    </rPh>
    <phoneticPr fontId="4"/>
  </si>
  <si>
    <t>消費税額</t>
    <rPh sb="0" eb="3">
      <t>ショウヒゼイ</t>
    </rPh>
    <rPh sb="3" eb="4">
      <t>ガク</t>
    </rPh>
    <phoneticPr fontId="4"/>
  </si>
  <si>
    <t>発議番号</t>
    <rPh sb="0" eb="2">
      <t>ハツギ</t>
    </rPh>
    <rPh sb="2" eb="4">
      <t>バンゴウ</t>
    </rPh>
    <phoneticPr fontId="4"/>
  </si>
  <si>
    <t>合計</t>
    <rPh sb="0" eb="2">
      <t>ゴウケイ</t>
    </rPh>
    <phoneticPr fontId="4"/>
  </si>
  <si>
    <t>（金沢市提出用）</t>
    <rPh sb="1" eb="4">
      <t>カナザワシ</t>
    </rPh>
    <rPh sb="4" eb="6">
      <t>テイシュツ</t>
    </rPh>
    <rPh sb="6" eb="7">
      <t>ヨウ</t>
    </rPh>
    <phoneticPr fontId="4"/>
  </si>
  <si>
    <t>業者名</t>
    <rPh sb="0" eb="3">
      <t>ギョウシャメイ</t>
    </rPh>
    <phoneticPr fontId="2"/>
  </si>
  <si>
    <t>防除責任者</t>
    <rPh sb="0" eb="2">
      <t>ボウジョ</t>
    </rPh>
    <rPh sb="2" eb="5">
      <t>セキニンシャ</t>
    </rPh>
    <phoneticPr fontId="2"/>
  </si>
  <si>
    <t>～</t>
    <phoneticPr fontId="2"/>
  </si>
  <si>
    <t>令和</t>
    <rPh sb="0" eb="2">
      <t>レイワ</t>
    </rPh>
    <phoneticPr fontId="4"/>
  </si>
  <si>
    <t xml:space="preserve"> </t>
  </si>
  <si>
    <t xml:space="preserve">口 座 名 義
( カ ナ )  </t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</si>
  <si>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4"/>
  </si>
  <si>
    <t>℡</t>
  </si>
  <si>
    <t>（</t>
  </si>
  <si>
    <t>）</t>
  </si>
  <si>
    <t>－</t>
  </si>
  <si>
    <t>【担当者】</t>
    <rPh sb="1" eb="4">
      <t>タントウシャ</t>
    </rPh>
    <phoneticPr fontId="4"/>
  </si>
  <si>
    <t>(上記と同一なら□にチェックしてください)</t>
    <rPh sb="1" eb="3">
      <t>ジョウキ</t>
    </rPh>
    <rPh sb="4" eb="6">
      <t>ドウイツ</t>
    </rPh>
    <phoneticPr fontId="4"/>
  </si>
  <si>
    <t>年度</t>
    <rPh sb="0" eb="2">
      <t>ネンド</t>
    </rPh>
    <phoneticPr fontId="2"/>
  </si>
  <si>
    <t>1化期期間</t>
    <rPh sb="1" eb="3">
      <t>カキ</t>
    </rPh>
    <rPh sb="3" eb="5">
      <t>キカン</t>
    </rPh>
    <phoneticPr fontId="2"/>
  </si>
  <si>
    <t>2化期期間</t>
    <rPh sb="1" eb="3">
      <t>カキ</t>
    </rPh>
    <rPh sb="3" eb="5">
      <t>キカン</t>
    </rPh>
    <phoneticPr fontId="2"/>
  </si>
  <si>
    <t>から</t>
    <phoneticPr fontId="2"/>
  </si>
  <si>
    <t>まで</t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</si>
  <si>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</si>
  <si>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</si>
  <si>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振込口座</t>
    <rPh sb="0" eb="4">
      <t>フリコミコウザ</t>
    </rPh>
    <phoneticPr fontId="2"/>
  </si>
  <si>
    <t>担当者氏名</t>
    <rPh sb="0" eb="3">
      <t>タントウシャ</t>
    </rPh>
    <rPh sb="3" eb="5">
      <t>シメイ</t>
    </rPh>
    <phoneticPr fontId="2"/>
  </si>
  <si>
    <t>（防除業者情報）</t>
    <rPh sb="1" eb="3">
      <t>ボウジョ</t>
    </rPh>
    <rPh sb="3" eb="5">
      <t>ギョウシャ</t>
    </rPh>
    <rPh sb="5" eb="7">
      <t>ジョウホウ</t>
    </rPh>
    <phoneticPr fontId="2"/>
  </si>
  <si>
    <t>（請求書情報）</t>
    <rPh sb="1" eb="4">
      <t>セイキュウショ</t>
    </rPh>
    <rPh sb="4" eb="6">
      <t>ジョウホウ</t>
    </rPh>
    <phoneticPr fontId="2"/>
  </si>
  <si>
    <t>作業明細表（パトロール）</t>
    <rPh sb="0" eb="2">
      <t>サギョウ</t>
    </rPh>
    <rPh sb="2" eb="5">
      <t>メイサイヒョウ</t>
    </rPh>
    <phoneticPr fontId="2"/>
  </si>
  <si>
    <t>第</t>
    <rPh sb="0" eb="1">
      <t>ダイ</t>
    </rPh>
    <phoneticPr fontId="2"/>
  </si>
  <si>
    <t>化期</t>
    <rPh sb="0" eb="1">
      <t>カ</t>
    </rPh>
    <rPh sb="1" eb="2">
      <t>キ</t>
    </rPh>
    <phoneticPr fontId="2"/>
  </si>
  <si>
    <t>作業日</t>
    <rPh sb="0" eb="3">
      <t>サギョウビ</t>
    </rPh>
    <phoneticPr fontId="2"/>
  </si>
  <si>
    <t>町会名又は施設名</t>
    <rPh sb="0" eb="2">
      <t>チョウカイ</t>
    </rPh>
    <rPh sb="2" eb="3">
      <t>メイ</t>
    </rPh>
    <rPh sb="3" eb="4">
      <t>マタ</t>
    </rPh>
    <rPh sb="5" eb="8">
      <t>シセツメイ</t>
    </rPh>
    <phoneticPr fontId="2"/>
  </si>
  <si>
    <t>作業時間</t>
    <rPh sb="0" eb="4">
      <t>サギョウジカン</t>
    </rPh>
    <phoneticPr fontId="2"/>
  </si>
  <si>
    <t>摘要</t>
    <rPh sb="0" eb="2">
      <t>テキヨウ</t>
    </rPh>
    <phoneticPr fontId="2"/>
  </si>
  <si>
    <t>業者名</t>
    <rPh sb="0" eb="2">
      <t>ギョウシャ</t>
    </rPh>
    <rPh sb="2" eb="3">
      <t>メイ</t>
    </rPh>
    <phoneticPr fontId="2"/>
  </si>
  <si>
    <t>発生状況</t>
    <phoneticPr fontId="2"/>
  </si>
  <si>
    <t>校下（地区）</t>
    <phoneticPr fontId="2"/>
  </si>
  <si>
    <t>No.</t>
    <phoneticPr fontId="2"/>
  </si>
  <si>
    <t>合計時間（30分未満は切捨）</t>
    <rPh sb="0" eb="2">
      <t>ゴウケイ</t>
    </rPh>
    <rPh sb="2" eb="4">
      <t>ジカン</t>
    </rPh>
    <rPh sb="7" eb="8">
      <t>フン</t>
    </rPh>
    <rPh sb="8" eb="10">
      <t>ミマン</t>
    </rPh>
    <rPh sb="11" eb="13">
      <t>キリス</t>
    </rPh>
    <phoneticPr fontId="2"/>
  </si>
  <si>
    <t>合計時間（30分未満は切捨）</t>
    <phoneticPr fontId="2"/>
  </si>
  <si>
    <t>業務結果報告書</t>
    <rPh sb="0" eb="7">
      <t>ギョウムケッカホウコクショ</t>
    </rPh>
    <phoneticPr fontId="2"/>
  </si>
  <si>
    <t>業務名</t>
    <rPh sb="0" eb="2">
      <t>ギョウム</t>
    </rPh>
    <rPh sb="2" eb="3">
      <t>メイ</t>
    </rPh>
    <phoneticPr fontId="2"/>
  </si>
  <si>
    <t>期間</t>
    <rPh sb="0" eb="2">
      <t>キカン</t>
    </rPh>
    <phoneticPr fontId="2"/>
  </si>
  <si>
    <t>（３０分単位とする）</t>
    <rPh sb="3" eb="4">
      <t>フン</t>
    </rPh>
    <rPh sb="4" eb="6">
      <t>タンイ</t>
    </rPh>
    <phoneticPr fontId="2"/>
  </si>
  <si>
    <t>事業費</t>
    <rPh sb="0" eb="3">
      <t>ジギョウヒ</t>
    </rPh>
    <phoneticPr fontId="2"/>
  </si>
  <si>
    <t>※１時間あたり単価</t>
    <rPh sb="2" eb="4">
      <t>ジカン</t>
    </rPh>
    <rPh sb="7" eb="9">
      <t>タンカ</t>
    </rPh>
    <phoneticPr fontId="2"/>
  </si>
  <si>
    <t>上記の業務について完了したので報告します。</t>
    <rPh sb="0" eb="2">
      <t>ジョウキ</t>
    </rPh>
    <rPh sb="3" eb="5">
      <t>ギョウム</t>
    </rPh>
    <rPh sb="9" eb="11">
      <t>カンリョウ</t>
    </rPh>
    <rPh sb="15" eb="17">
      <t>ホウコク</t>
    </rPh>
    <phoneticPr fontId="2"/>
  </si>
  <si>
    <t>（宛先）金沢市長</t>
    <rPh sb="1" eb="3">
      <t>アテサキ</t>
    </rPh>
    <rPh sb="4" eb="8">
      <t>カナザワシチョウ</t>
    </rPh>
    <phoneticPr fontId="2"/>
  </si>
  <si>
    <t>氏名</t>
    <rPh sb="0" eb="2">
      <t>シメイ</t>
    </rPh>
    <phoneticPr fontId="2"/>
  </si>
  <si>
    <t>上記業務について必要な関係書類を精査し、業務が完了したことを確認しました。</t>
    <rPh sb="0" eb="2">
      <t>ジョウキ</t>
    </rPh>
    <rPh sb="2" eb="4">
      <t>ギョウム</t>
    </rPh>
    <rPh sb="8" eb="10">
      <t>ヒツヨウ</t>
    </rPh>
    <rPh sb="11" eb="13">
      <t>カンケイ</t>
    </rPh>
    <rPh sb="13" eb="15">
      <t>ショルイ</t>
    </rPh>
    <rPh sb="16" eb="18">
      <t>セイサ</t>
    </rPh>
    <rPh sb="20" eb="22">
      <t>ギョウム</t>
    </rPh>
    <rPh sb="23" eb="25">
      <t>カンリョウ</t>
    </rPh>
    <rPh sb="30" eb="32">
      <t>カクニン</t>
    </rPh>
    <phoneticPr fontId="2"/>
  </si>
  <si>
    <t>検査員</t>
    <rPh sb="0" eb="3">
      <t>ケンサイン</t>
    </rPh>
    <phoneticPr fontId="2"/>
  </si>
  <si>
    <t>緑と花の課長</t>
    <rPh sb="0" eb="1">
      <t>ミドリ</t>
    </rPh>
    <rPh sb="2" eb="3">
      <t>ハナ</t>
    </rPh>
    <rPh sb="4" eb="5">
      <t>カ</t>
    </rPh>
    <rPh sb="5" eb="6">
      <t>チョウ</t>
    </rPh>
    <phoneticPr fontId="2"/>
  </si>
  <si>
    <t>（税込）</t>
    <rPh sb="1" eb="3">
      <t>ゼイコ</t>
    </rPh>
    <phoneticPr fontId="2"/>
  </si>
  <si>
    <t>緑と花の課</t>
    <rPh sb="0" eb="1">
      <t>ミドリ</t>
    </rPh>
    <rPh sb="2" eb="3">
      <t>ハナ</t>
    </rPh>
    <phoneticPr fontId="4"/>
  </si>
  <si>
    <t>基本情報入力シート（パトロール業務）</t>
    <rPh sb="0" eb="4">
      <t>キホンジョウホウ</t>
    </rPh>
    <rPh sb="4" eb="6">
      <t>ニュウリョク</t>
    </rPh>
    <rPh sb="15" eb="17">
      <t>ギョウム</t>
    </rPh>
    <phoneticPr fontId="2"/>
  </si>
  <si>
    <t>円</t>
    <rPh sb="0" eb="1">
      <t>エン</t>
    </rPh>
    <phoneticPr fontId="2"/>
  </si>
  <si>
    <t>契約年度</t>
    <rPh sb="0" eb="2">
      <t>ケイヤク</t>
    </rPh>
    <rPh sb="2" eb="4">
      <t>ネンド</t>
    </rPh>
    <phoneticPr fontId="2"/>
  </si>
  <si>
    <r>
      <t xml:space="preserve">契約単価
</t>
    </r>
    <r>
      <rPr>
        <sz val="10"/>
        <rFont val="HG丸ｺﾞｼｯｸM-PRO"/>
        <family val="3"/>
        <charset val="128"/>
      </rPr>
      <t>（1時間あたり）</t>
    </r>
    <rPh sb="0" eb="4">
      <t>ケイヤクタンカ</t>
    </rPh>
    <rPh sb="7" eb="9">
      <t>ジカン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</si>
  <si>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</si>
  <si>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</si>
  <si>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</si>
  <si>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</si>
  <si>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</si>
  <si>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>検査員氏名
（緑と花の課長）</t>
    <rPh sb="0" eb="3">
      <t>ケンサイン</t>
    </rPh>
    <rPh sb="3" eb="5">
      <t>シメイ</t>
    </rPh>
    <rPh sb="7" eb="8">
      <t>ミドリ</t>
    </rPh>
    <rPh sb="9" eb="10">
      <t>ハナ</t>
    </rPh>
    <rPh sb="11" eb="12">
      <t>カ</t>
    </rPh>
    <rPh sb="12" eb="13">
      <t>チョウ</t>
    </rPh>
    <phoneticPr fontId="2"/>
  </si>
  <si>
    <t>会社名</t>
    <rPh sb="0" eb="3">
      <t>カイシャメイ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</si>
  <si>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</si>
  <si>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</si>
  <si>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預金種別</t>
    <rPh sb="0" eb="4">
      <t>ヨキンシュベツ</t>
    </rPh>
    <phoneticPr fontId="2"/>
  </si>
  <si>
    <t>口座番号
（右詰めで入力）</t>
    <rPh sb="0" eb="2">
      <t>コウザ</t>
    </rPh>
    <rPh sb="2" eb="4">
      <t>バンゴウ</t>
    </rPh>
    <rPh sb="6" eb="8">
      <t>ミギヅ</t>
    </rPh>
    <rPh sb="10" eb="12">
      <t>ニュウリョク</t>
    </rPh>
    <phoneticPr fontId="2"/>
  </si>
  <si>
    <t>～</t>
    <phoneticPr fontId="2"/>
  </si>
  <si>
    <t>西暦</t>
    <rPh sb="0" eb="2">
      <t>セイレキ</t>
    </rPh>
    <phoneticPr fontId="2"/>
  </si>
  <si>
    <t>（当該年度情報）</t>
    <rPh sb="1" eb="3">
      <t>トウガイ</t>
    </rPh>
    <rPh sb="3" eb="5">
      <t>ネンド</t>
    </rPh>
    <rPh sb="5" eb="7">
      <t>ジョウホウ</t>
    </rPh>
    <phoneticPr fontId="2"/>
  </si>
  <si>
    <t>第</t>
    <rPh sb="0" eb="1">
      <t>ダイ</t>
    </rPh>
    <phoneticPr fontId="2"/>
  </si>
  <si>
    <t>化期</t>
    <rPh sb="0" eb="1">
      <t>カ</t>
    </rPh>
    <rPh sb="1" eb="2">
      <t>キ</t>
    </rPh>
    <phoneticPr fontId="2"/>
  </si>
  <si>
    <t>報告時期</t>
    <rPh sb="0" eb="2">
      <t>ホウコク</t>
    </rPh>
    <rPh sb="2" eb="4">
      <t>ジキ</t>
    </rPh>
    <phoneticPr fontId="2"/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</si>
  <si>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</si>
  <si>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</si>
  <si>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</si>
  <si>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-</t>
    <phoneticPr fontId="2"/>
  </si>
  <si>
    <t>口座名義</t>
    <rPh sb="0" eb="4">
      <t>コウザメイギ</t>
    </rPh>
    <phoneticPr fontId="2"/>
  </si>
  <si>
    <t>化期分　消費税含む</t>
    <phoneticPr fontId="4"/>
  </si>
  <si>
    <t>網掛け部分を入力</t>
    <rPh sb="0" eb="2">
      <t>アミカ</t>
    </rPh>
    <rPh sb="3" eb="5">
      <t>ブブン</t>
    </rPh>
    <rPh sb="6" eb="8">
      <t>ニュウリョク</t>
    </rPh>
    <phoneticPr fontId="2"/>
  </si>
  <si>
    <t>都市樹木害虫防除事業
(パトロール）</t>
    <rPh sb="0" eb="2">
      <t>トシ</t>
    </rPh>
    <rPh sb="2" eb="4">
      <t>ジュモク</t>
    </rPh>
    <rPh sb="4" eb="6">
      <t>ガイチュウ</t>
    </rPh>
    <rPh sb="6" eb="8">
      <t>ボウジョ</t>
    </rPh>
    <rPh sb="8" eb="10">
      <t>ジギョウ</t>
    </rPh>
    <phoneticPr fontId="4"/>
  </si>
  <si>
    <t>都市樹木害虫（アメリカシロヒトリ・チャドクガ）防除事業</t>
    <phoneticPr fontId="2"/>
  </si>
  <si>
    <t>（パトロール）</t>
    <phoneticPr fontId="2"/>
  </si>
  <si>
    <t>桑原　健次</t>
    <rPh sb="0" eb="2">
      <t>クワハラ</t>
    </rPh>
    <rPh sb="3" eb="5">
      <t>ケンジ</t>
    </rPh>
    <phoneticPr fontId="2"/>
  </si>
  <si>
    <t>T</t>
    <phoneticPr fontId="4"/>
  </si>
  <si>
    <t>適格請求書発行事業者登録番号</t>
    <phoneticPr fontId="2"/>
  </si>
  <si>
    <t>内　　　　　　　訳　（軽減税率を適用する場合は「軽」欄に＊印）</t>
    <rPh sb="0" eb="1">
      <t>ウチ</t>
    </rPh>
    <rPh sb="8" eb="9">
      <t>ワケ</t>
    </rPh>
    <rPh sb="11" eb="13">
      <t>ケイゲン</t>
    </rPh>
    <rPh sb="13" eb="15">
      <t>ゼイリツ</t>
    </rPh>
    <rPh sb="16" eb="18">
      <t>テキヨウ</t>
    </rPh>
    <rPh sb="20" eb="22">
      <t>バアイ</t>
    </rPh>
    <rPh sb="24" eb="25">
      <t>ケイ</t>
    </rPh>
    <rPh sb="26" eb="27">
      <t>ラン</t>
    </rPh>
    <rPh sb="29" eb="30">
      <t>イン</t>
    </rPh>
    <phoneticPr fontId="4"/>
  </si>
  <si>
    <t>取引年月日</t>
    <rPh sb="0" eb="5">
      <t>トリヒキネンガッピ</t>
    </rPh>
    <phoneticPr fontId="34"/>
  </si>
  <si>
    <t>（検査年月日又は引渡年月日）</t>
    <phoneticPr fontId="2"/>
  </si>
  <si>
    <t>小計（税込）</t>
    <phoneticPr fontId="2"/>
  </si>
  <si>
    <t>(10%対象）</t>
    <phoneticPr fontId="2"/>
  </si>
  <si>
    <t>(８%対象）</t>
    <phoneticPr fontId="2"/>
  </si>
  <si>
    <t>消費税額</t>
    <phoneticPr fontId="2"/>
  </si>
  <si>
    <t>軽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</si>
</sst>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&quot;▲ &quot;#,##0"/>
    <numFmt numFmtId="177" formatCode="#,##0.0;&quot;▲ &quot;#,##0.0"/>
    <numFmt numFmtId="178" formatCode="0;&quot;▲ &quot;0"/>
    <numFmt numFmtId="179" formatCode="#,##0_ ;[Red]\-#,##0\ "/>
    <numFmt numFmtId="180" formatCode="h&quot;時&quot;mm&quot;分&quot;;@"/>
    <numFmt numFmtId="181" formatCode="h&quot;時間&quot;mm&quot;分&quot;;@"/>
    <numFmt numFmtId="182" formatCode="[h]&quot;時間&quot;mm&quot;分&quot;;@"/>
    <numFmt numFmtId="183" formatCode="#,##0&quot;円&quot;"/>
    <numFmt numFmtId="184" formatCode="0_);[Red]\(0\)"/>
    <numFmt numFmtId="185" formatCode="[$-411]ggge&quot;年&quot;m&quot;月&quot;d&quot;日&quot;;@"/>
    <numFmt numFmtId="186" formatCode="000"/>
    <numFmt numFmtId="187" formatCode="0_ "/>
    <numFmt numFmtId="188" formatCode="e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A7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364">
    <xf numFmtId="0" fontId="0" fillId="0" borderId="0" xfId="0"/>
    <xf numFmtId="0" fontId="14" fillId="0" borderId="0" xfId="3" applyFont="1">
      <alignment vertical="center"/>
    </xf>
    <xf numFmtId="0" fontId="15" fillId="0" borderId="0" xfId="3" applyFont="1">
      <alignment vertical="center"/>
    </xf>
    <xf numFmtId="0" fontId="14" fillId="0" borderId="0" xfId="3" applyFont="1" applyAlignment="1">
      <alignment vertical="center" shrinkToFit="1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8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9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 shrinkToFit="1"/>
    </xf>
    <xf numFmtId="0" fontId="26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9" fillId="2" borderId="5" xfId="0" applyFont="1" applyFill="1" applyBorder="1" applyAlignment="1">
      <alignment vertical="distributed"/>
    </xf>
    <xf numFmtId="0" fontId="29" fillId="2" borderId="6" xfId="0" applyFont="1" applyFill="1" applyBorder="1" applyAlignment="1">
      <alignment vertical="distributed"/>
    </xf>
    <xf numFmtId="0" fontId="29" fillId="2" borderId="1" xfId="0" applyFont="1" applyFill="1" applyBorder="1" applyAlignment="1">
      <alignment horizontal="center" vertical="distributed"/>
    </xf>
    <xf numFmtId="0" fontId="29" fillId="2" borderId="3" xfId="0" applyFont="1" applyFill="1" applyBorder="1" applyAlignment="1">
      <alignment horizontal="center" vertical="distributed"/>
    </xf>
    <xf numFmtId="184" fontId="32" fillId="3" borderId="59" xfId="0" applyNumberFormat="1" applyFont="1" applyFill="1" applyBorder="1" applyAlignment="1">
      <alignment vertical="center" shrinkToFit="1"/>
    </xf>
    <xf numFmtId="184" fontId="32" fillId="3" borderId="60" xfId="0" applyNumberFormat="1" applyFont="1" applyFill="1" applyBorder="1" applyAlignment="1">
      <alignment vertical="center" shrinkToFit="1"/>
    </xf>
    <xf numFmtId="184" fontId="32" fillId="3" borderId="61" xfId="0" applyNumberFormat="1" applyFont="1" applyFill="1" applyBorder="1" applyAlignment="1">
      <alignment vertical="center" shrinkToFit="1"/>
    </xf>
    <xf numFmtId="176" fontId="7" fillId="2" borderId="0" xfId="1" applyNumberFormat="1" applyFont="1" applyFill="1" applyAlignment="1">
      <alignment vertical="center"/>
    </xf>
    <xf numFmtId="176" fontId="7" fillId="2" borderId="0" xfId="2" applyNumberFormat="1" applyFont="1" applyFill="1" applyAlignment="1">
      <alignment vertical="center"/>
    </xf>
    <xf numFmtId="0" fontId="3" fillId="2" borderId="0" xfId="1" applyFill="1"/>
    <xf numFmtId="176" fontId="3" fillId="2" borderId="0" xfId="1" applyNumberFormat="1" applyFont="1" applyFill="1" applyAlignment="1">
      <alignment vertical="center"/>
    </xf>
    <xf numFmtId="49" fontId="7" fillId="2" borderId="0" xfId="1" applyNumberFormat="1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176" fontId="11" fillId="2" borderId="11" xfId="1" applyNumberFormat="1" applyFont="1" applyFill="1" applyBorder="1" applyAlignment="1">
      <alignment horizontal="center" vertical="center"/>
    </xf>
    <xf numFmtId="176" fontId="13" fillId="2" borderId="11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vertical="center"/>
    </xf>
    <xf numFmtId="176" fontId="7" fillId="2" borderId="3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10" fillId="2" borderId="0" xfId="1" applyNumberFormat="1" applyFont="1" applyFill="1" applyBorder="1" applyAlignment="1">
      <alignment horizontal="distributed" vertical="center"/>
    </xf>
    <xf numFmtId="49" fontId="10" fillId="2" borderId="0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right" vertical="center"/>
    </xf>
    <xf numFmtId="176" fontId="7" fillId="2" borderId="0" xfId="1" applyNumberFormat="1" applyFont="1" applyFill="1" applyAlignment="1">
      <alignment horizontal="left" vertical="center"/>
    </xf>
    <xf numFmtId="176" fontId="7" fillId="2" borderId="0" xfId="1" applyNumberFormat="1" applyFont="1" applyFill="1" applyBorder="1" applyAlignment="1">
      <alignment vertical="center"/>
    </xf>
    <xf numFmtId="176" fontId="10" fillId="2" borderId="1" xfId="2" applyNumberFormat="1" applyFont="1" applyFill="1" applyBorder="1" applyAlignment="1">
      <alignment vertical="center" wrapText="1"/>
    </xf>
    <xf numFmtId="176" fontId="12" fillId="2" borderId="16" xfId="1" applyNumberFormat="1" applyFont="1" applyFill="1" applyBorder="1" applyAlignment="1"/>
    <xf numFmtId="176" fontId="7" fillId="2" borderId="13" xfId="1" applyNumberFormat="1" applyFont="1" applyFill="1" applyBorder="1" applyAlignment="1">
      <alignment vertical="center"/>
    </xf>
    <xf numFmtId="176" fontId="12" fillId="2" borderId="3" xfId="1" applyNumberFormat="1" applyFont="1" applyFill="1" applyBorder="1" applyAlignment="1"/>
    <xf numFmtId="176" fontId="12" fillId="2" borderId="0" xfId="1" applyNumberFormat="1" applyFont="1" applyFill="1" applyAlignment="1"/>
    <xf numFmtId="179" fontId="12" fillId="2" borderId="6" xfId="1" applyNumberFormat="1" applyFont="1" applyFill="1" applyBorder="1" applyAlignment="1"/>
    <xf numFmtId="179" fontId="12" fillId="2" borderId="6" xfId="1" applyNumberFormat="1" applyFont="1" applyFill="1" applyBorder="1" applyAlignment="1">
      <alignment horizontal="distributed"/>
    </xf>
    <xf numFmtId="176" fontId="10" fillId="2" borderId="6" xfId="1" applyNumberFormat="1" applyFont="1" applyFill="1" applyBorder="1" applyAlignment="1"/>
    <xf numFmtId="176" fontId="7" fillId="2" borderId="14" xfId="1" applyNumberFormat="1" applyFont="1" applyFill="1" applyBorder="1" applyAlignment="1">
      <alignment vertical="center"/>
    </xf>
    <xf numFmtId="176" fontId="7" fillId="2" borderId="15" xfId="1" applyNumberFormat="1" applyFont="1" applyFill="1" applyBorder="1" applyAlignment="1">
      <alignment vertical="center"/>
    </xf>
    <xf numFmtId="0" fontId="1" fillId="2" borderId="0" xfId="3" applyFill="1">
      <alignment vertical="center"/>
    </xf>
    <xf numFmtId="0" fontId="21" fillId="2" borderId="0" xfId="3" applyFont="1" applyFill="1" applyAlignment="1">
      <alignment horizontal="center" vertical="center"/>
    </xf>
    <xf numFmtId="0" fontId="22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vertical="center" shrinkToFit="1"/>
    </xf>
    <xf numFmtId="0" fontId="15" fillId="2" borderId="0" xfId="3" applyFont="1" applyFill="1" applyAlignment="1">
      <alignment vertical="center"/>
    </xf>
    <xf numFmtId="185" fontId="22" fillId="2" borderId="0" xfId="3" applyNumberFormat="1" applyFont="1" applyFill="1" applyAlignment="1">
      <alignment vertical="center"/>
    </xf>
    <xf numFmtId="0" fontId="24" fillId="2" borderId="0" xfId="3" applyFont="1" applyFill="1" applyAlignment="1">
      <alignment horizontal="center" vertical="center"/>
    </xf>
    <xf numFmtId="0" fontId="15" fillId="2" borderId="0" xfId="3" applyFont="1" applyFill="1">
      <alignment vertical="center"/>
    </xf>
    <xf numFmtId="0" fontId="16" fillId="2" borderId="0" xfId="3" applyFont="1" applyFill="1" applyAlignment="1">
      <alignment vertical="center"/>
    </xf>
    <xf numFmtId="0" fontId="1" fillId="2" borderId="55" xfId="3" applyFill="1" applyBorder="1">
      <alignment vertical="center"/>
    </xf>
    <xf numFmtId="0" fontId="30" fillId="2" borderId="0" xfId="0" applyFont="1" applyFill="1" applyAlignment="1">
      <alignment horizontal="center" vertical="center"/>
    </xf>
    <xf numFmtId="14" fontId="26" fillId="2" borderId="0" xfId="0" applyNumberFormat="1" applyFont="1" applyFill="1" applyAlignment="1">
      <alignment vertical="center"/>
    </xf>
    <xf numFmtId="0" fontId="19" fillId="2" borderId="3" xfId="3" applyFont="1" applyFill="1" applyBorder="1" applyAlignment="1">
      <alignment vertical="center" shrinkToFit="1"/>
    </xf>
    <xf numFmtId="176" fontId="33" fillId="2" borderId="0" xfId="1" applyNumberFormat="1" applyFont="1" applyFill="1" applyAlignment="1">
      <alignment horizontal="left" vertical="center" shrinkToFit="1"/>
    </xf>
    <xf numFmtId="0" fontId="17" fillId="2" borderId="0" xfId="3" applyFont="1" applyFill="1">
      <alignment vertical="center"/>
    </xf>
    <xf numFmtId="176" fontId="7" fillId="2" borderId="0" xfId="1" applyNumberFormat="1" applyFont="1" applyFill="1" applyAlignment="1">
      <alignment vertical="center"/>
    </xf>
    <xf numFmtId="176" fontId="10" fillId="2" borderId="2" xfId="2" applyNumberFormat="1" applyFont="1" applyFill="1" applyBorder="1" applyAlignment="1">
      <alignment vertical="center" wrapText="1"/>
    </xf>
    <xf numFmtId="176" fontId="7" fillId="2" borderId="0" xfId="1" applyNumberFormat="1" applyFont="1" applyFill="1" applyAlignment="1">
      <alignment horizontal="left" vertical="center"/>
    </xf>
    <xf numFmtId="49" fontId="7" fillId="2" borderId="3" xfId="1" applyNumberFormat="1" applyFont="1" applyFill="1" applyBorder="1" applyAlignment="1">
      <alignment horizontal="center" vertical="center"/>
    </xf>
    <xf numFmtId="176" fontId="10" fillId="2" borderId="1" xfId="2" applyNumberFormat="1" applyFont="1" applyFill="1" applyBorder="1" applyAlignment="1">
      <alignment vertical="center" wrapText="1"/>
    </xf>
    <xf numFmtId="176" fontId="7" fillId="0" borderId="63" xfId="0" applyNumberFormat="1" applyFont="1" applyBorder="1" applyAlignment="1">
      <alignment horizontal="center" vertical="center"/>
    </xf>
    <xf numFmtId="176" fontId="7" fillId="0" borderId="64" xfId="0" applyNumberFormat="1" applyFont="1" applyBorder="1" applyAlignment="1">
      <alignment horizontal="center" vertical="center"/>
    </xf>
    <xf numFmtId="176" fontId="7" fillId="0" borderId="65" xfId="0" applyNumberFormat="1" applyFont="1" applyBorder="1" applyAlignment="1">
      <alignment horizontal="center" vertical="center"/>
    </xf>
    <xf numFmtId="176" fontId="7" fillId="0" borderId="66" xfId="0" applyNumberFormat="1" applyFont="1" applyBorder="1" applyAlignment="1">
      <alignment horizontal="center" vertical="center"/>
    </xf>
    <xf numFmtId="176" fontId="7" fillId="0" borderId="67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7" fillId="2" borderId="0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vertical="center" wrapText="1"/>
    </xf>
    <xf numFmtId="176" fontId="12" fillId="2" borderId="11" xfId="1" applyNumberFormat="1" applyFont="1" applyFill="1" applyBorder="1" applyAlignment="1"/>
    <xf numFmtId="176" fontId="7" fillId="2" borderId="71" xfId="1" applyNumberFormat="1" applyFont="1" applyFill="1" applyBorder="1" applyAlignment="1">
      <alignment vertical="center" justifyLastLine="1"/>
    </xf>
    <xf numFmtId="176" fontId="10" fillId="2" borderId="2" xfId="1" applyNumberFormat="1" applyFont="1" applyFill="1" applyBorder="1" applyAlignment="1">
      <alignment vertical="center" wrapText="1"/>
    </xf>
    <xf numFmtId="176" fontId="10" fillId="2" borderId="42" xfId="1" applyNumberFormat="1" applyFont="1" applyFill="1" applyBorder="1" applyAlignment="1">
      <alignment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3" fontId="29" fillId="3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distributed"/>
    </xf>
    <xf numFmtId="0" fontId="26" fillId="2" borderId="3" xfId="0" applyFont="1" applyFill="1" applyBorder="1" applyAlignment="1">
      <alignment horizontal="center" vertical="distributed"/>
    </xf>
    <xf numFmtId="0" fontId="26" fillId="2" borderId="2" xfId="0" applyFont="1" applyFill="1" applyBorder="1" applyAlignment="1">
      <alignment horizontal="center" vertical="distributed"/>
    </xf>
    <xf numFmtId="0" fontId="29" fillId="3" borderId="0" xfId="0" applyFont="1" applyFill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0" fontId="29" fillId="3" borderId="3" xfId="0" applyFont="1" applyFill="1" applyBorder="1" applyAlignment="1">
      <alignment vertical="center"/>
    </xf>
    <xf numFmtId="0" fontId="29" fillId="3" borderId="2" xfId="0" applyFont="1" applyFill="1" applyBorder="1" applyAlignment="1">
      <alignment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14" fontId="26" fillId="2" borderId="0" xfId="0" applyNumberFormat="1" applyFont="1" applyFill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26" fillId="2" borderId="4" xfId="0" applyFont="1" applyFill="1" applyBorder="1" applyAlignment="1">
      <alignment horizontal="center" vertical="distributed"/>
    </xf>
    <xf numFmtId="0" fontId="29" fillId="3" borderId="1" xfId="0" applyFont="1" applyFill="1" applyBorder="1" applyAlignment="1">
      <alignment vertical="distributed"/>
    </xf>
    <xf numFmtId="0" fontId="29" fillId="3" borderId="3" xfId="0" applyFont="1" applyFill="1" applyBorder="1" applyAlignment="1">
      <alignment vertical="distributed"/>
    </xf>
    <xf numFmtId="0" fontId="29" fillId="3" borderId="2" xfId="0" applyFont="1" applyFill="1" applyBorder="1" applyAlignment="1">
      <alignment vertical="distributed"/>
    </xf>
    <xf numFmtId="0" fontId="29" fillId="3" borderId="4" xfId="0" applyFont="1" applyFill="1" applyBorder="1" applyAlignment="1">
      <alignment vertical="distributed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86" fontId="29" fillId="3" borderId="3" xfId="0" applyNumberFormat="1" applyFont="1" applyFill="1" applyBorder="1" applyAlignment="1">
      <alignment horizontal="center" vertical="distributed"/>
    </xf>
    <xf numFmtId="187" fontId="29" fillId="3" borderId="3" xfId="0" applyNumberFormat="1" applyFont="1" applyFill="1" applyBorder="1" applyAlignment="1">
      <alignment horizontal="center" vertical="distributed"/>
    </xf>
    <xf numFmtId="184" fontId="29" fillId="3" borderId="3" xfId="0" applyNumberFormat="1" applyFont="1" applyFill="1" applyBorder="1" applyAlignment="1">
      <alignment horizontal="center" vertical="distributed"/>
    </xf>
    <xf numFmtId="184" fontId="29" fillId="3" borderId="2" xfId="0" applyNumberFormat="1" applyFont="1" applyFill="1" applyBorder="1" applyAlignment="1">
      <alignment horizontal="center" vertical="distributed"/>
    </xf>
    <xf numFmtId="0" fontId="29" fillId="3" borderId="0" xfId="0" applyNumberFormat="1" applyFont="1" applyFill="1" applyAlignment="1">
      <alignment horizontal="center" vertical="center"/>
    </xf>
    <xf numFmtId="0" fontId="18" fillId="0" borderId="0" xfId="3" applyFont="1" applyAlignment="1">
      <alignment horizontal="center" vertical="center" shrinkToFit="1"/>
    </xf>
    <xf numFmtId="56" fontId="19" fillId="3" borderId="1" xfId="3" applyNumberFormat="1" applyFont="1" applyFill="1" applyBorder="1" applyAlignment="1">
      <alignment horizontal="center" vertical="center" shrinkToFit="1"/>
    </xf>
    <xf numFmtId="56" fontId="19" fillId="3" borderId="3" xfId="3" applyNumberFormat="1" applyFont="1" applyFill="1" applyBorder="1" applyAlignment="1">
      <alignment horizontal="center" vertical="center" shrinkToFit="1"/>
    </xf>
    <xf numFmtId="56" fontId="19" fillId="3" borderId="2" xfId="3" applyNumberFormat="1" applyFont="1" applyFill="1" applyBorder="1" applyAlignment="1">
      <alignment horizontal="center" vertical="center" shrinkToFit="1"/>
    </xf>
    <xf numFmtId="0" fontId="16" fillId="0" borderId="5" xfId="3" applyFont="1" applyBorder="1" applyAlignment="1">
      <alignment horizontal="center" vertical="center" shrinkToFit="1"/>
    </xf>
    <xf numFmtId="0" fontId="16" fillId="0" borderId="6" xfId="3" applyFont="1" applyBorder="1" applyAlignment="1">
      <alignment horizontal="center" vertical="center" shrinkToFit="1"/>
    </xf>
    <xf numFmtId="0" fontId="16" fillId="0" borderId="7" xfId="3" applyFont="1" applyBorder="1" applyAlignment="1">
      <alignment horizontal="center" vertical="center" shrinkToFit="1"/>
    </xf>
    <xf numFmtId="0" fontId="16" fillId="0" borderId="10" xfId="3" applyFont="1" applyBorder="1" applyAlignment="1">
      <alignment horizontal="center" vertical="center" shrinkToFit="1"/>
    </xf>
    <xf numFmtId="0" fontId="16" fillId="0" borderId="11" xfId="3" applyFont="1" applyBorder="1" applyAlignment="1">
      <alignment horizontal="center" vertical="center" shrinkToFit="1"/>
    </xf>
    <xf numFmtId="0" fontId="16" fillId="0" borderId="12" xfId="3" applyFont="1" applyBorder="1" applyAlignment="1">
      <alignment horizontal="center" vertical="center" shrinkToFit="1"/>
    </xf>
    <xf numFmtId="0" fontId="19" fillId="3" borderId="1" xfId="3" applyFont="1" applyFill="1" applyBorder="1" applyAlignment="1">
      <alignment horizontal="center" vertical="center" shrinkToFit="1"/>
    </xf>
    <xf numFmtId="0" fontId="19" fillId="3" borderId="3" xfId="3" applyFont="1" applyFill="1" applyBorder="1" applyAlignment="1">
      <alignment horizontal="center" vertical="center" shrinkToFit="1"/>
    </xf>
    <xf numFmtId="0" fontId="19" fillId="3" borderId="2" xfId="3" applyFont="1" applyFill="1" applyBorder="1" applyAlignment="1">
      <alignment horizontal="center" vertical="center" shrinkToFit="1"/>
    </xf>
    <xf numFmtId="0" fontId="18" fillId="0" borderId="0" xfId="3" applyFont="1" applyAlignment="1">
      <alignment vertical="center" shrinkToFit="1"/>
    </xf>
    <xf numFmtId="0" fontId="19" fillId="3" borderId="4" xfId="3" applyFont="1" applyFill="1" applyBorder="1" applyAlignment="1">
      <alignment horizontal="center" vertical="center" shrinkToFit="1"/>
    </xf>
    <xf numFmtId="0" fontId="19" fillId="2" borderId="4" xfId="3" applyFont="1" applyFill="1" applyBorder="1" applyAlignment="1">
      <alignment horizontal="center" vertical="center" shrinkToFit="1"/>
    </xf>
    <xf numFmtId="180" fontId="20" fillId="3" borderId="4" xfId="3" applyNumberFormat="1" applyFont="1" applyFill="1" applyBorder="1" applyAlignment="1">
      <alignment horizontal="center" vertical="center" shrinkToFit="1"/>
    </xf>
    <xf numFmtId="180" fontId="20" fillId="3" borderId="1" xfId="3" applyNumberFormat="1" applyFont="1" applyFill="1" applyBorder="1" applyAlignment="1">
      <alignment horizontal="center" vertical="center" shrinkToFit="1"/>
    </xf>
    <xf numFmtId="0" fontId="16" fillId="0" borderId="4" xfId="3" applyFont="1" applyBorder="1" applyAlignment="1">
      <alignment horizontal="center" vertical="center" shrinkToFit="1"/>
    </xf>
    <xf numFmtId="180" fontId="20" fillId="3" borderId="2" xfId="3" applyNumberFormat="1" applyFont="1" applyFill="1" applyBorder="1" applyAlignment="1">
      <alignment horizontal="center" vertical="center" shrinkToFit="1"/>
    </xf>
    <xf numFmtId="181" fontId="20" fillId="2" borderId="4" xfId="3" applyNumberFormat="1" applyFont="1" applyFill="1" applyBorder="1" applyAlignment="1">
      <alignment horizontal="center" vertical="center" shrinkToFit="1"/>
    </xf>
    <xf numFmtId="0" fontId="17" fillId="0" borderId="4" xfId="3" applyFont="1" applyBorder="1" applyAlignment="1">
      <alignment horizontal="center" vertical="center" shrinkToFit="1"/>
    </xf>
    <xf numFmtId="0" fontId="31" fillId="0" borderId="0" xfId="3" applyFont="1" applyFill="1" applyAlignment="1">
      <alignment horizontal="center" vertical="center" shrinkToFit="1"/>
    </xf>
    <xf numFmtId="0" fontId="15" fillId="0" borderId="0" xfId="3" applyFont="1" applyAlignment="1">
      <alignment vertical="center" shrinkToFit="1"/>
    </xf>
    <xf numFmtId="188" fontId="31" fillId="0" borderId="0" xfId="3" applyNumberFormat="1" applyFont="1" applyAlignment="1">
      <alignment horizontal="center" vertical="center" shrinkToFit="1"/>
    </xf>
    <xf numFmtId="0" fontId="20" fillId="3" borderId="1" xfId="3" applyFont="1" applyFill="1" applyBorder="1" applyAlignment="1">
      <alignment horizontal="center" vertical="center" shrinkToFit="1"/>
    </xf>
    <xf numFmtId="0" fontId="20" fillId="3" borderId="2" xfId="3" applyFont="1" applyFill="1" applyBorder="1" applyAlignment="1">
      <alignment horizontal="center" vertical="center" shrinkToFit="1"/>
    </xf>
    <xf numFmtId="0" fontId="17" fillId="0" borderId="5" xfId="3" applyFont="1" applyBorder="1" applyAlignment="1">
      <alignment horizontal="center" vertical="center" shrinkToFit="1"/>
    </xf>
    <xf numFmtId="0" fontId="17" fillId="0" borderId="6" xfId="3" applyFont="1" applyBorder="1" applyAlignment="1">
      <alignment horizontal="center" vertical="center" shrinkToFit="1"/>
    </xf>
    <xf numFmtId="0" fontId="17" fillId="0" borderId="7" xfId="3" applyFont="1" applyBorder="1" applyAlignment="1">
      <alignment horizontal="center" vertical="center" shrinkToFit="1"/>
    </xf>
    <xf numFmtId="0" fontId="17" fillId="0" borderId="10" xfId="3" applyFont="1" applyBorder="1" applyAlignment="1">
      <alignment horizontal="center" vertical="center" shrinkToFit="1"/>
    </xf>
    <xf numFmtId="0" fontId="17" fillId="0" borderId="11" xfId="3" applyFont="1" applyBorder="1" applyAlignment="1">
      <alignment horizontal="center" vertical="center" shrinkToFit="1"/>
    </xf>
    <xf numFmtId="0" fontId="17" fillId="0" borderId="12" xfId="3" applyFont="1" applyBorder="1" applyAlignment="1">
      <alignment horizontal="center" vertical="center" shrinkToFit="1"/>
    </xf>
    <xf numFmtId="0" fontId="16" fillId="0" borderId="1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17" fillId="0" borderId="1" xfId="3" applyFont="1" applyBorder="1" applyAlignment="1">
      <alignment horizontal="center" vertical="center" shrinkToFit="1"/>
    </xf>
    <xf numFmtId="0" fontId="14" fillId="0" borderId="53" xfId="3" applyFont="1" applyBorder="1" applyAlignment="1">
      <alignment horizontal="center" vertical="center" shrinkToFit="1"/>
    </xf>
    <xf numFmtId="0" fontId="14" fillId="0" borderId="54" xfId="3" applyFont="1" applyBorder="1" applyAlignment="1">
      <alignment horizontal="center" vertical="center" shrinkToFit="1"/>
    </xf>
    <xf numFmtId="182" fontId="14" fillId="0" borderId="53" xfId="3" applyNumberFormat="1" applyFont="1" applyBorder="1" applyAlignment="1">
      <alignment horizontal="center" vertical="center" shrinkToFit="1"/>
    </xf>
    <xf numFmtId="182" fontId="14" fillId="0" borderId="54" xfId="3" applyNumberFormat="1" applyFont="1" applyBorder="1" applyAlignment="1">
      <alignment horizontal="center" vertical="center" shrinkToFit="1"/>
    </xf>
    <xf numFmtId="0" fontId="21" fillId="2" borderId="0" xfId="3" applyFont="1" applyFill="1" applyAlignment="1">
      <alignment horizontal="center" vertical="center"/>
    </xf>
    <xf numFmtId="0" fontId="19" fillId="2" borderId="4" xfId="3" applyFont="1" applyFill="1" applyBorder="1" applyAlignment="1">
      <alignment horizontal="left" vertical="center" indent="1" shrinkToFit="1"/>
    </xf>
    <xf numFmtId="181" fontId="19" fillId="2" borderId="4" xfId="3" applyNumberFormat="1" applyFont="1" applyFill="1" applyBorder="1" applyAlignment="1">
      <alignment horizontal="center" vertical="center" shrinkToFit="1"/>
    </xf>
    <xf numFmtId="56" fontId="19" fillId="2" borderId="4" xfId="3" applyNumberFormat="1" applyFont="1" applyFill="1" applyBorder="1" applyAlignment="1">
      <alignment horizontal="center" vertical="center" shrinkToFit="1"/>
    </xf>
    <xf numFmtId="0" fontId="16" fillId="2" borderId="1" xfId="3" applyFont="1" applyFill="1" applyBorder="1" applyAlignment="1">
      <alignment horizontal="center" vertical="center" shrinkToFit="1"/>
    </xf>
    <xf numFmtId="0" fontId="17" fillId="2" borderId="2" xfId="3" applyFont="1" applyFill="1" applyBorder="1" applyAlignment="1">
      <alignment horizontal="center" vertical="center" shrinkToFit="1"/>
    </xf>
    <xf numFmtId="0" fontId="17" fillId="2" borderId="1" xfId="3" applyFont="1" applyFill="1" applyBorder="1" applyAlignment="1">
      <alignment horizontal="center" vertical="center" shrinkToFit="1"/>
    </xf>
    <xf numFmtId="0" fontId="16" fillId="2" borderId="5" xfId="3" applyFont="1" applyFill="1" applyBorder="1" applyAlignment="1">
      <alignment horizontal="center" vertical="center" shrinkToFit="1"/>
    </xf>
    <xf numFmtId="0" fontId="16" fillId="2" borderId="6" xfId="3" applyFont="1" applyFill="1" applyBorder="1" applyAlignment="1">
      <alignment horizontal="center" vertical="center" shrinkToFit="1"/>
    </xf>
    <xf numFmtId="0" fontId="16" fillId="2" borderId="7" xfId="3" applyFont="1" applyFill="1" applyBorder="1" applyAlignment="1">
      <alignment horizontal="center" vertical="center" shrinkToFit="1"/>
    </xf>
    <xf numFmtId="0" fontId="16" fillId="2" borderId="10" xfId="3" applyFont="1" applyFill="1" applyBorder="1" applyAlignment="1">
      <alignment horizontal="center" vertical="center" shrinkToFit="1"/>
    </xf>
    <xf numFmtId="0" fontId="16" fillId="2" borderId="11" xfId="3" applyFont="1" applyFill="1" applyBorder="1" applyAlignment="1">
      <alignment horizontal="center" vertical="center" shrinkToFit="1"/>
    </xf>
    <xf numFmtId="0" fontId="16" fillId="2" borderId="12" xfId="3" applyFont="1" applyFill="1" applyBorder="1" applyAlignment="1">
      <alignment horizontal="center" vertical="center" shrinkToFit="1"/>
    </xf>
    <xf numFmtId="0" fontId="17" fillId="2" borderId="4" xfId="3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0" fontId="19" fillId="2" borderId="3" xfId="3" applyFont="1" applyFill="1" applyBorder="1" applyAlignment="1">
      <alignment horizontal="center" vertical="center" shrinkToFit="1"/>
    </xf>
    <xf numFmtId="0" fontId="19" fillId="2" borderId="2" xfId="3" applyFont="1" applyFill="1" applyBorder="1" applyAlignment="1">
      <alignment horizontal="center" vertical="center" shrinkToFit="1"/>
    </xf>
    <xf numFmtId="0" fontId="16" fillId="2" borderId="0" xfId="3" applyFont="1" applyFill="1" applyAlignment="1">
      <alignment vertical="center"/>
    </xf>
    <xf numFmtId="0" fontId="16" fillId="2" borderId="0" xfId="3" applyFont="1" applyFill="1" applyAlignment="1">
      <alignment horizontal="center" vertical="center"/>
    </xf>
    <xf numFmtId="182" fontId="19" fillId="2" borderId="4" xfId="3" applyNumberFormat="1" applyFont="1" applyFill="1" applyBorder="1" applyAlignment="1">
      <alignment horizontal="center" vertical="center" shrinkToFit="1"/>
    </xf>
    <xf numFmtId="0" fontId="22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vertical="center" shrinkToFit="1"/>
    </xf>
    <xf numFmtId="0" fontId="15" fillId="2" borderId="0" xfId="3" applyFont="1" applyFill="1" applyAlignment="1">
      <alignment vertical="center"/>
    </xf>
    <xf numFmtId="182" fontId="22" fillId="2" borderId="0" xfId="3" applyNumberFormat="1" applyFont="1" applyFill="1" applyAlignment="1">
      <alignment horizontal="center" vertical="center"/>
    </xf>
    <xf numFmtId="183" fontId="22" fillId="2" borderId="0" xfId="3" applyNumberFormat="1" applyFont="1" applyFill="1" applyAlignment="1">
      <alignment horizontal="center" vertical="center"/>
    </xf>
    <xf numFmtId="0" fontId="24" fillId="2" borderId="0" xfId="3" applyFont="1" applyFill="1" applyAlignment="1">
      <alignment horizontal="center" vertical="center" shrinkToFit="1"/>
    </xf>
    <xf numFmtId="0" fontId="22" fillId="2" borderId="0" xfId="3" applyFont="1" applyFill="1" applyAlignment="1">
      <alignment vertical="center"/>
    </xf>
    <xf numFmtId="0" fontId="22" fillId="2" borderId="0" xfId="3" applyFont="1" applyFill="1" applyAlignment="1">
      <alignment horizontal="left" vertical="center"/>
    </xf>
    <xf numFmtId="183" fontId="1" fillId="2" borderId="0" xfId="3" applyNumberFormat="1" applyFill="1" applyAlignment="1">
      <alignment horizontal="center" vertical="center" shrinkToFit="1"/>
    </xf>
    <xf numFmtId="185" fontId="22" fillId="2" borderId="0" xfId="3" applyNumberFormat="1" applyFont="1" applyFill="1" applyAlignment="1">
      <alignment horizontal="distributed" vertical="center"/>
    </xf>
    <xf numFmtId="185" fontId="22" fillId="2" borderId="0" xfId="3" applyNumberFormat="1" applyFont="1" applyFill="1" applyAlignment="1">
      <alignment horizontal="center" vertical="center"/>
    </xf>
    <xf numFmtId="0" fontId="1" fillId="2" borderId="0" xfId="3" applyFill="1" applyAlignment="1">
      <alignment horizontal="center" vertical="center"/>
    </xf>
    <xf numFmtId="176" fontId="7" fillId="2" borderId="0" xfId="1" applyNumberFormat="1" applyFont="1" applyFill="1" applyAlignment="1">
      <alignment vertical="center"/>
    </xf>
    <xf numFmtId="176" fontId="8" fillId="2" borderId="17" xfId="1" applyNumberFormat="1" applyFont="1" applyFill="1" applyBorder="1" applyAlignment="1">
      <alignment horizontal="center" vertical="center"/>
    </xf>
    <xf numFmtId="176" fontId="8" fillId="2" borderId="9" xfId="1" applyNumberFormat="1" applyFont="1" applyFill="1" applyBorder="1" applyAlignment="1">
      <alignment horizontal="center" vertical="center"/>
    </xf>
    <xf numFmtId="176" fontId="8" fillId="2" borderId="18" xfId="1" applyNumberFormat="1" applyFont="1" applyFill="1" applyBorder="1" applyAlignment="1">
      <alignment horizontal="center" vertical="center"/>
    </xf>
    <xf numFmtId="176" fontId="8" fillId="2" borderId="19" xfId="1" applyNumberFormat="1" applyFont="1" applyFill="1" applyBorder="1" applyAlignment="1">
      <alignment horizontal="center" vertical="center"/>
    </xf>
    <xf numFmtId="176" fontId="8" fillId="2" borderId="8" xfId="1" applyNumberFormat="1" applyFont="1" applyFill="1" applyBorder="1" applyAlignment="1">
      <alignment horizontal="center" vertical="center"/>
    </xf>
    <xf numFmtId="176" fontId="8" fillId="2" borderId="20" xfId="1" applyNumberFormat="1" applyFont="1" applyFill="1" applyBorder="1" applyAlignment="1">
      <alignment horizontal="center" vertical="center"/>
    </xf>
    <xf numFmtId="176" fontId="8" fillId="2" borderId="21" xfId="1" applyNumberFormat="1" applyFont="1" applyFill="1" applyBorder="1" applyAlignment="1">
      <alignment horizontal="center" vertical="center"/>
    </xf>
    <xf numFmtId="176" fontId="8" fillId="2" borderId="22" xfId="1" applyNumberFormat="1" applyFont="1" applyFill="1" applyBorder="1" applyAlignment="1">
      <alignment horizontal="center" vertical="center"/>
    </xf>
    <xf numFmtId="176" fontId="7" fillId="2" borderId="33" xfId="1" applyNumberFormat="1" applyFont="1" applyFill="1" applyBorder="1" applyAlignment="1">
      <alignment horizontal="center" vertical="center"/>
    </xf>
    <xf numFmtId="176" fontId="7" fillId="2" borderId="34" xfId="1" applyNumberFormat="1" applyFont="1" applyFill="1" applyBorder="1" applyAlignment="1">
      <alignment horizontal="center" vertical="center"/>
    </xf>
    <xf numFmtId="176" fontId="10" fillId="2" borderId="34" xfId="1" applyNumberFormat="1" applyFont="1" applyFill="1" applyBorder="1" applyAlignment="1">
      <alignment vertical="center" wrapText="1"/>
    </xf>
    <xf numFmtId="176" fontId="10" fillId="2" borderId="4" xfId="1" applyNumberFormat="1" applyFont="1" applyFill="1" applyBorder="1" applyAlignment="1">
      <alignment vertical="center" shrinkToFit="1"/>
    </xf>
    <xf numFmtId="176" fontId="10" fillId="2" borderId="4" xfId="1" applyNumberFormat="1" applyFont="1" applyFill="1" applyBorder="1" applyAlignment="1">
      <alignment horizontal="center" vertical="center" shrinkToFit="1"/>
    </xf>
    <xf numFmtId="176" fontId="7" fillId="2" borderId="35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10" fillId="2" borderId="4" xfId="1" applyNumberFormat="1" applyFont="1" applyFill="1" applyBorder="1" applyAlignment="1">
      <alignment vertical="center" wrapText="1"/>
    </xf>
    <xf numFmtId="0" fontId="5" fillId="2" borderId="14" xfId="1" applyNumberFormat="1" applyFont="1" applyFill="1" applyBorder="1" applyAlignment="1">
      <alignment horizontal="center" vertical="center" wrapText="1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42" xfId="1" applyNumberFormat="1" applyFont="1" applyFill="1" applyBorder="1" applyAlignment="1">
      <alignment horizontal="center" vertical="center"/>
    </xf>
    <xf numFmtId="0" fontId="5" fillId="2" borderId="30" xfId="1" applyNumberFormat="1" applyFont="1" applyFill="1" applyBorder="1" applyAlignment="1">
      <alignment horizontal="left" vertical="center" indent="1"/>
    </xf>
    <xf numFmtId="0" fontId="5" fillId="2" borderId="15" xfId="1" applyNumberFormat="1" applyFont="1" applyFill="1" applyBorder="1" applyAlignment="1">
      <alignment horizontal="left" vertical="center" indent="1"/>
    </xf>
    <xf numFmtId="0" fontId="5" fillId="2" borderId="31" xfId="1" applyNumberFormat="1" applyFont="1" applyFill="1" applyBorder="1" applyAlignment="1">
      <alignment horizontal="left" vertical="center" indent="1"/>
    </xf>
    <xf numFmtId="0" fontId="9" fillId="2" borderId="40" xfId="1" applyNumberFormat="1" applyFont="1" applyFill="1" applyBorder="1" applyAlignment="1">
      <alignment horizontal="center" vertical="center" shrinkToFit="1"/>
    </xf>
    <xf numFmtId="0" fontId="9" fillId="2" borderId="41" xfId="1" applyNumberFormat="1" applyFont="1" applyFill="1" applyBorder="1" applyAlignment="1">
      <alignment horizontal="center" vertical="center" shrinkToFit="1"/>
    </xf>
    <xf numFmtId="0" fontId="7" fillId="2" borderId="43" xfId="1" applyNumberFormat="1" applyFont="1" applyFill="1" applyBorder="1" applyAlignment="1">
      <alignment horizontal="distributed" vertical="center" justifyLastLine="1"/>
    </xf>
    <xf numFmtId="0" fontId="7" fillId="2" borderId="16" xfId="1" applyNumberFormat="1" applyFont="1" applyFill="1" applyBorder="1" applyAlignment="1">
      <alignment horizontal="distributed" vertical="center" justifyLastLine="1"/>
    </xf>
    <xf numFmtId="0" fontId="7" fillId="2" borderId="44" xfId="1" applyNumberFormat="1" applyFont="1" applyFill="1" applyBorder="1" applyAlignment="1">
      <alignment horizontal="distributed" vertical="center" justifyLastLine="1"/>
    </xf>
    <xf numFmtId="176" fontId="10" fillId="2" borderId="1" xfId="1" applyNumberFormat="1" applyFont="1" applyFill="1" applyBorder="1" applyAlignment="1">
      <alignment vertical="center" shrinkToFit="1"/>
    </xf>
    <xf numFmtId="176" fontId="10" fillId="2" borderId="3" xfId="1" applyNumberFormat="1" applyFont="1" applyFill="1" applyBorder="1" applyAlignment="1">
      <alignment vertical="center" shrinkToFit="1"/>
    </xf>
    <xf numFmtId="176" fontId="10" fillId="2" borderId="68" xfId="1" applyNumberFormat="1" applyFont="1" applyFill="1" applyBorder="1" applyAlignment="1">
      <alignment vertical="center" shrinkToFit="1"/>
    </xf>
    <xf numFmtId="176" fontId="10" fillId="2" borderId="32" xfId="1" applyNumberFormat="1" applyFont="1" applyFill="1" applyBorder="1" applyAlignment="1">
      <alignment vertical="center" shrinkToFit="1"/>
    </xf>
    <xf numFmtId="176" fontId="11" fillId="2" borderId="29" xfId="1" applyNumberFormat="1" applyFont="1" applyFill="1" applyBorder="1" applyAlignment="1">
      <alignment horizontal="center" vertical="center"/>
    </xf>
    <xf numFmtId="176" fontId="12" fillId="2" borderId="16" xfId="1" applyNumberFormat="1" applyFont="1" applyFill="1" applyBorder="1" applyAlignment="1">
      <alignment horizontal="distributed"/>
    </xf>
    <xf numFmtId="176" fontId="10" fillId="2" borderId="16" xfId="1" applyNumberFormat="1" applyFont="1" applyFill="1" applyBorder="1" applyAlignment="1"/>
    <xf numFmtId="176" fontId="7" fillId="2" borderId="3" xfId="1" applyNumberFormat="1" applyFont="1" applyFill="1" applyBorder="1" applyAlignment="1">
      <alignment horizontal="distributed" vertical="center"/>
    </xf>
    <xf numFmtId="176" fontId="10" fillId="2" borderId="56" xfId="1" applyNumberFormat="1" applyFont="1" applyFill="1" applyBorder="1" applyAlignment="1">
      <alignment vertical="center" shrinkToFit="1"/>
    </xf>
    <xf numFmtId="176" fontId="10" fillId="2" borderId="57" xfId="1" applyNumberFormat="1" applyFont="1" applyFill="1" applyBorder="1" applyAlignment="1">
      <alignment vertical="center" shrinkToFit="1"/>
    </xf>
    <xf numFmtId="176" fontId="10" fillId="2" borderId="58" xfId="1" applyNumberFormat="1" applyFont="1" applyFill="1" applyBorder="1" applyAlignment="1">
      <alignment vertical="center" shrinkToFit="1"/>
    </xf>
    <xf numFmtId="176" fontId="12" fillId="2" borderId="3" xfId="1" applyNumberFormat="1" applyFont="1" applyFill="1" applyBorder="1" applyAlignment="1">
      <alignment horizontal="distributed"/>
    </xf>
    <xf numFmtId="178" fontId="10" fillId="2" borderId="3" xfId="1" applyNumberFormat="1" applyFont="1" applyFill="1" applyBorder="1" applyAlignment="1">
      <alignment horizontal="distributed"/>
    </xf>
    <xf numFmtId="176" fontId="7" fillId="2" borderId="15" xfId="1" applyNumberFormat="1" applyFont="1" applyFill="1" applyBorder="1" applyAlignment="1">
      <alignment horizontal="distributed" vertical="center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15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3" fillId="2" borderId="0" xfId="1" applyNumberFormat="1" applyFont="1" applyFill="1" applyAlignment="1">
      <alignment horizontal="distributed" vertical="center"/>
    </xf>
    <xf numFmtId="188" fontId="5" fillId="2" borderId="0" xfId="1" applyNumberFormat="1" applyFont="1" applyFill="1" applyAlignment="1">
      <alignment horizontal="center" vertical="center"/>
    </xf>
    <xf numFmtId="176" fontId="5" fillId="2" borderId="0" xfId="1" applyNumberFormat="1" applyFont="1" applyFill="1" applyAlignment="1">
      <alignment horizontal="center" vertical="center"/>
    </xf>
    <xf numFmtId="0" fontId="9" fillId="2" borderId="38" xfId="1" applyNumberFormat="1" applyFont="1" applyFill="1" applyBorder="1" applyAlignment="1">
      <alignment horizontal="center" vertical="center" shrinkToFit="1"/>
    </xf>
    <xf numFmtId="0" fontId="9" fillId="2" borderId="39" xfId="1" applyNumberFormat="1" applyFont="1" applyFill="1" applyBorder="1" applyAlignment="1">
      <alignment horizontal="center" vertical="center" shrinkToFit="1"/>
    </xf>
    <xf numFmtId="176" fontId="3" fillId="2" borderId="0" xfId="1" applyNumberFormat="1" applyFont="1" applyFill="1" applyAlignment="1">
      <alignment horizontal="center" vertical="center"/>
    </xf>
    <xf numFmtId="176" fontId="7" fillId="2" borderId="11" xfId="1" applyNumberFormat="1" applyFont="1" applyFill="1" applyBorder="1" applyAlignment="1">
      <alignment horizontal="distributed" vertical="center"/>
    </xf>
    <xf numFmtId="176" fontId="7" fillId="2" borderId="11" xfId="1" applyNumberFormat="1" applyFont="1" applyFill="1" applyBorder="1" applyAlignment="1">
      <alignment vertical="center" shrinkToFit="1"/>
    </xf>
    <xf numFmtId="176" fontId="7" fillId="2" borderId="0" xfId="1" applyNumberFormat="1" applyFont="1" applyFill="1" applyAlignment="1">
      <alignment vertical="center" shrinkToFit="1"/>
    </xf>
    <xf numFmtId="176" fontId="10" fillId="2" borderId="3" xfId="2" applyNumberFormat="1" applyFont="1" applyFill="1" applyBorder="1" applyAlignment="1">
      <alignment vertical="center" wrapText="1"/>
    </xf>
    <xf numFmtId="176" fontId="10" fillId="2" borderId="2" xfId="2" applyNumberFormat="1" applyFont="1" applyFill="1" applyBorder="1" applyAlignment="1">
      <alignment vertical="center" wrapText="1"/>
    </xf>
    <xf numFmtId="0" fontId="9" fillId="2" borderId="45" xfId="1" applyNumberFormat="1" applyFont="1" applyFill="1" applyBorder="1" applyAlignment="1">
      <alignment horizontal="center" vertical="center" shrinkToFit="1"/>
    </xf>
    <xf numFmtId="0" fontId="9" fillId="2" borderId="46" xfId="1" applyNumberFormat="1" applyFont="1" applyFill="1" applyBorder="1" applyAlignment="1">
      <alignment horizontal="center" vertical="center" shrinkToFit="1"/>
    </xf>
    <xf numFmtId="176" fontId="7" fillId="2" borderId="47" xfId="1" applyNumberFormat="1" applyFont="1" applyFill="1" applyBorder="1" applyAlignment="1">
      <alignment horizontal="distributed" vertical="center" justifyLastLine="1"/>
    </xf>
    <xf numFmtId="176" fontId="7" fillId="2" borderId="48" xfId="1" applyNumberFormat="1" applyFont="1" applyFill="1" applyBorder="1" applyAlignment="1">
      <alignment horizontal="distributed" vertical="center" justifyLastLine="1"/>
    </xf>
    <xf numFmtId="176" fontId="7" fillId="2" borderId="52" xfId="1" applyNumberFormat="1" applyFont="1" applyFill="1" applyBorder="1" applyAlignment="1">
      <alignment horizontal="distributed" vertical="center" justifyLastLine="1"/>
    </xf>
    <xf numFmtId="176" fontId="7" fillId="2" borderId="0" xfId="1" applyNumberFormat="1" applyFont="1" applyFill="1" applyAlignment="1">
      <alignment horizontal="center" vertical="center"/>
    </xf>
    <xf numFmtId="176" fontId="7" fillId="2" borderId="0" xfId="1" applyNumberFormat="1" applyFont="1" applyFill="1" applyAlignment="1">
      <alignment horizontal="left" vertical="center"/>
    </xf>
    <xf numFmtId="0" fontId="5" fillId="2" borderId="36" xfId="1" applyNumberFormat="1" applyFont="1" applyFill="1" applyBorder="1" applyAlignment="1">
      <alignment horizontal="center" vertical="center"/>
    </xf>
    <xf numFmtId="0" fontId="5" fillId="2" borderId="29" xfId="1" applyNumberFormat="1" applyFont="1" applyFill="1" applyBorder="1" applyAlignment="1">
      <alignment horizontal="center" vertical="center"/>
    </xf>
    <xf numFmtId="0" fontId="5" fillId="2" borderId="26" xfId="1" applyNumberFormat="1" applyFont="1" applyFill="1" applyBorder="1" applyAlignment="1">
      <alignment horizontal="center" vertical="center"/>
    </xf>
    <xf numFmtId="0" fontId="5" fillId="2" borderId="37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9" xfId="1" applyNumberFormat="1" applyFont="1" applyFill="1" applyBorder="1" applyAlignment="1">
      <alignment horizontal="center" vertical="center"/>
    </xf>
    <xf numFmtId="0" fontId="5" fillId="2" borderId="62" xfId="1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27" xfId="1" applyNumberFormat="1" applyFont="1" applyFill="1" applyBorder="1" applyAlignment="1">
      <alignment horizontal="center" vertical="center"/>
    </xf>
    <xf numFmtId="0" fontId="5" fillId="2" borderId="8" xfId="1" applyNumberFormat="1" applyFont="1" applyFill="1" applyBorder="1" applyAlignment="1">
      <alignment horizontal="center" vertical="center"/>
    </xf>
    <xf numFmtId="0" fontId="5" fillId="2" borderId="10" xfId="1" applyNumberFormat="1" applyFont="1" applyFill="1" applyBorder="1" applyAlignment="1">
      <alignment horizontal="center" vertical="center"/>
    </xf>
    <xf numFmtId="0" fontId="3" fillId="2" borderId="27" xfId="1" applyNumberFormat="1" applyFont="1" applyFill="1" applyBorder="1" applyAlignment="1">
      <alignment horizontal="center" vertical="center"/>
    </xf>
    <xf numFmtId="0" fontId="3" fillId="2" borderId="29" xfId="1" applyNumberFormat="1" applyFont="1" applyFill="1" applyBorder="1" applyAlignment="1">
      <alignment horizontal="center" vertical="center"/>
    </xf>
    <xf numFmtId="0" fontId="3" fillId="2" borderId="26" xfId="1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left" vertical="center"/>
    </xf>
    <xf numFmtId="49" fontId="7" fillId="2" borderId="3" xfId="1" applyNumberFormat="1" applyFont="1" applyFill="1" applyBorder="1" applyAlignment="1">
      <alignment horizontal="distributed" vertical="center"/>
    </xf>
    <xf numFmtId="49" fontId="7" fillId="2" borderId="3" xfId="1" applyNumberFormat="1" applyFont="1" applyFill="1" applyBorder="1" applyAlignment="1">
      <alignment horizontal="center" vertical="center"/>
    </xf>
    <xf numFmtId="184" fontId="7" fillId="2" borderId="3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distributed" vertical="center"/>
    </xf>
    <xf numFmtId="186" fontId="7" fillId="2" borderId="3" xfId="1" applyNumberFormat="1" applyFont="1" applyFill="1" applyBorder="1" applyAlignment="1">
      <alignment horizontal="distributed" vertical="center"/>
    </xf>
    <xf numFmtId="176" fontId="10" fillId="2" borderId="1" xfId="2" applyNumberFormat="1" applyFont="1" applyFill="1" applyBorder="1" applyAlignment="1">
      <alignment vertical="center" wrapText="1"/>
    </xf>
    <xf numFmtId="176" fontId="10" fillId="2" borderId="1" xfId="2" applyNumberFormat="1" applyFont="1" applyFill="1" applyBorder="1" applyAlignment="1">
      <alignment vertical="center" shrinkToFit="1"/>
    </xf>
    <xf numFmtId="176" fontId="10" fillId="2" borderId="3" xfId="2" applyNumberFormat="1" applyFont="1" applyFill="1" applyBorder="1" applyAlignment="1">
      <alignment vertical="center" shrinkToFit="1"/>
    </xf>
    <xf numFmtId="176" fontId="10" fillId="2" borderId="2" xfId="2" applyNumberFormat="1" applyFont="1" applyFill="1" applyBorder="1" applyAlignment="1">
      <alignment vertical="center" shrinkToFit="1"/>
    </xf>
    <xf numFmtId="177" fontId="10" fillId="2" borderId="1" xfId="2" applyNumberFormat="1" applyFont="1" applyFill="1" applyBorder="1" applyAlignment="1">
      <alignment vertical="center" shrinkToFit="1"/>
    </xf>
    <xf numFmtId="177" fontId="10" fillId="2" borderId="3" xfId="2" applyNumberFormat="1" applyFont="1" applyFill="1" applyBorder="1" applyAlignment="1">
      <alignment vertical="center" shrinkToFit="1"/>
    </xf>
    <xf numFmtId="177" fontId="10" fillId="2" borderId="2" xfId="2" applyNumberFormat="1" applyFont="1" applyFill="1" applyBorder="1" applyAlignment="1">
      <alignment vertical="center" shrinkToFit="1"/>
    </xf>
    <xf numFmtId="176" fontId="10" fillId="2" borderId="1" xfId="2" applyNumberFormat="1" applyFont="1" applyFill="1" applyBorder="1" applyAlignment="1">
      <alignment horizontal="center" vertical="center" shrinkToFit="1"/>
    </xf>
    <xf numFmtId="176" fontId="10" fillId="2" borderId="2" xfId="2" applyNumberFormat="1" applyFont="1" applyFill="1" applyBorder="1" applyAlignment="1">
      <alignment horizontal="center" vertical="center" shrinkToFit="1"/>
    </xf>
    <xf numFmtId="176" fontId="6" fillId="2" borderId="0" xfId="1" applyNumberFormat="1" applyFont="1" applyFill="1" applyAlignment="1">
      <alignment horizontal="center" vertical="center"/>
    </xf>
    <xf numFmtId="176" fontId="7" fillId="2" borderId="36" xfId="1" applyNumberFormat="1" applyFont="1" applyFill="1" applyBorder="1" applyAlignment="1">
      <alignment horizontal="distributed" vertical="center" justifyLastLine="1"/>
    </xf>
    <xf numFmtId="176" fontId="7" fillId="2" borderId="29" xfId="1" applyNumberFormat="1" applyFont="1" applyFill="1" applyBorder="1" applyAlignment="1">
      <alignment horizontal="distributed" vertical="center" justifyLastLine="1"/>
    </xf>
    <xf numFmtId="0" fontId="3" fillId="2" borderId="29" xfId="1" applyFill="1" applyBorder="1" applyAlignment="1">
      <alignment horizontal="distributed" vertical="center" justifyLastLine="1"/>
    </xf>
    <xf numFmtId="0" fontId="3" fillId="2" borderId="26" xfId="1" applyFill="1" applyBorder="1" applyAlignment="1">
      <alignment horizontal="distributed" vertical="center" justifyLastLine="1"/>
    </xf>
    <xf numFmtId="0" fontId="3" fillId="2" borderId="37" xfId="1" applyFill="1" applyBorder="1" applyAlignment="1">
      <alignment horizontal="distributed" vertical="center" justifyLastLine="1"/>
    </xf>
    <xf numFmtId="0" fontId="3" fillId="2" borderId="0" xfId="1" applyFill="1" applyBorder="1" applyAlignment="1">
      <alignment horizontal="distributed" vertical="center" justifyLastLine="1"/>
    </xf>
    <xf numFmtId="0" fontId="3" fillId="2" borderId="9" xfId="1" applyFill="1" applyBorder="1" applyAlignment="1">
      <alignment horizontal="distributed" vertical="center" justifyLastLine="1"/>
    </xf>
    <xf numFmtId="0" fontId="3" fillId="2" borderId="49" xfId="1" applyFill="1" applyBorder="1" applyAlignment="1">
      <alignment horizontal="distributed" vertical="center" justifyLastLine="1"/>
    </xf>
    <xf numFmtId="0" fontId="3" fillId="2" borderId="50" xfId="1" applyFill="1" applyBorder="1" applyAlignment="1">
      <alignment horizontal="distributed" vertical="center" justifyLastLine="1"/>
    </xf>
    <xf numFmtId="0" fontId="3" fillId="2" borderId="19" xfId="1" applyFill="1" applyBorder="1" applyAlignment="1">
      <alignment horizontal="distributed" vertical="center" justifyLastLine="1"/>
    </xf>
    <xf numFmtId="176" fontId="4" fillId="2" borderId="27" xfId="1" applyNumberFormat="1" applyFont="1" applyFill="1" applyBorder="1" applyAlignment="1">
      <alignment horizontal="right" vertical="top"/>
    </xf>
    <xf numFmtId="0" fontId="3" fillId="2" borderId="28" xfId="1" applyFill="1" applyBorder="1" applyAlignment="1">
      <alignment horizontal="right" vertical="top"/>
    </xf>
    <xf numFmtId="176" fontId="4" fillId="2" borderId="25" xfId="1" applyNumberFormat="1" applyFont="1" applyFill="1" applyBorder="1" applyAlignment="1">
      <alignment horizontal="right" vertical="top"/>
    </xf>
    <xf numFmtId="0" fontId="3" fillId="2" borderId="26" xfId="1" applyFill="1" applyBorder="1" applyAlignment="1">
      <alignment horizontal="right" vertical="top"/>
    </xf>
    <xf numFmtId="176" fontId="4" fillId="2" borderId="28" xfId="1" applyNumberFormat="1" applyFont="1" applyFill="1" applyBorder="1" applyAlignment="1">
      <alignment horizontal="right" vertical="top"/>
    </xf>
    <xf numFmtId="176" fontId="4" fillId="2" borderId="51" xfId="1" applyNumberFormat="1" applyFont="1" applyFill="1" applyBorder="1" applyAlignment="1">
      <alignment horizontal="right" vertical="top"/>
    </xf>
    <xf numFmtId="0" fontId="8" fillId="2" borderId="8" xfId="1" applyFont="1" applyFill="1" applyBorder="1" applyAlignment="1">
      <alignment horizontal="center" vertical="center" justifyLastLine="1"/>
    </xf>
    <xf numFmtId="0" fontId="8" fillId="2" borderId="20" xfId="1" applyFont="1" applyFill="1" applyBorder="1" applyAlignment="1">
      <alignment horizontal="center" vertical="center" justifyLastLine="1"/>
    </xf>
    <xf numFmtId="0" fontId="8" fillId="2" borderId="21" xfId="1" applyFont="1" applyFill="1" applyBorder="1" applyAlignment="1">
      <alignment horizontal="center" vertical="center" justifyLastLine="1"/>
    </xf>
    <xf numFmtId="0" fontId="8" fillId="2" borderId="22" xfId="1" applyFont="1" applyFill="1" applyBorder="1" applyAlignment="1">
      <alignment horizontal="center" vertical="center" justifyLastLine="1"/>
    </xf>
    <xf numFmtId="176" fontId="4" fillId="2" borderId="26" xfId="1" applyNumberFormat="1" applyFont="1" applyFill="1" applyBorder="1" applyAlignment="1">
      <alignment horizontal="right" vertical="top"/>
    </xf>
    <xf numFmtId="176" fontId="8" fillId="2" borderId="23" xfId="1" applyNumberFormat="1" applyFont="1" applyFill="1" applyBorder="1" applyAlignment="1">
      <alignment horizontal="center" vertical="center"/>
    </xf>
    <xf numFmtId="176" fontId="8" fillId="2" borderId="24" xfId="1" applyNumberFormat="1" applyFont="1" applyFill="1" applyBorder="1" applyAlignment="1">
      <alignment horizontal="center" vertical="center"/>
    </xf>
    <xf numFmtId="176" fontId="10" fillId="2" borderId="3" xfId="1" applyNumberFormat="1" applyFont="1" applyFill="1" applyBorder="1" applyAlignment="1">
      <alignment horizontal="center" vertical="center" shrinkToFit="1"/>
    </xf>
    <xf numFmtId="176" fontId="10" fillId="2" borderId="2" xfId="1" applyNumberFormat="1" applyFont="1" applyFill="1" applyBorder="1" applyAlignment="1">
      <alignment horizontal="center" vertical="center" shrinkToFit="1"/>
    </xf>
    <xf numFmtId="176" fontId="10" fillId="2" borderId="13" xfId="1" applyNumberFormat="1" applyFont="1" applyFill="1" applyBorder="1" applyAlignment="1">
      <alignment horizontal="distributed" vertical="center" shrinkToFit="1"/>
    </xf>
    <xf numFmtId="176" fontId="10" fillId="2" borderId="3" xfId="1" applyNumberFormat="1" applyFont="1" applyFill="1" applyBorder="1" applyAlignment="1">
      <alignment horizontal="distributed" vertical="center" shrinkToFit="1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10" fillId="2" borderId="43" xfId="1" applyNumberFormat="1" applyFont="1" applyFill="1" applyBorder="1" applyAlignment="1">
      <alignment horizontal="center" vertical="center" shrinkToFit="1"/>
    </xf>
    <xf numFmtId="176" fontId="10" fillId="2" borderId="16" xfId="1" applyNumberFormat="1" applyFont="1" applyFill="1" applyBorder="1" applyAlignment="1">
      <alignment horizontal="center" vertical="center" shrinkToFit="1"/>
    </xf>
    <xf numFmtId="176" fontId="10" fillId="2" borderId="44" xfId="1" applyNumberFormat="1" applyFont="1" applyFill="1" applyBorder="1" applyAlignment="1">
      <alignment horizontal="center" vertical="center" shrinkToFit="1"/>
    </xf>
    <xf numFmtId="176" fontId="10" fillId="2" borderId="56" xfId="1" applyNumberFormat="1" applyFont="1" applyFill="1" applyBorder="1" applyAlignment="1">
      <alignment horizontal="center" vertical="center" shrinkToFit="1"/>
    </xf>
    <xf numFmtId="176" fontId="10" fillId="2" borderId="57" xfId="1" applyNumberFormat="1" applyFont="1" applyFill="1" applyBorder="1" applyAlignment="1">
      <alignment horizontal="center" vertical="center" shrinkToFit="1"/>
    </xf>
    <xf numFmtId="176" fontId="10" fillId="2" borderId="58" xfId="1" applyNumberFormat="1" applyFont="1" applyFill="1" applyBorder="1" applyAlignment="1">
      <alignment horizontal="center" vertical="center" shrinkToFit="1"/>
    </xf>
    <xf numFmtId="176" fontId="10" fillId="2" borderId="1" xfId="1" applyNumberFormat="1" applyFont="1" applyFill="1" applyBorder="1" applyAlignment="1">
      <alignment horizontal="center" vertical="center" shrinkToFit="1"/>
    </xf>
    <xf numFmtId="176" fontId="10" fillId="2" borderId="68" xfId="1" applyNumberFormat="1" applyFont="1" applyFill="1" applyBorder="1" applyAlignment="1">
      <alignment horizontal="center" vertical="center" shrinkToFit="1"/>
    </xf>
    <xf numFmtId="176" fontId="10" fillId="2" borderId="70" xfId="1" applyNumberFormat="1" applyFont="1" applyFill="1" applyBorder="1" applyAlignment="1">
      <alignment horizontal="center" vertical="center" shrinkToFit="1"/>
    </xf>
    <xf numFmtId="176" fontId="10" fillId="2" borderId="13" xfId="1" applyNumberFormat="1" applyFont="1" applyFill="1" applyBorder="1" applyAlignment="1">
      <alignment horizontal="center" vertical="center" shrinkToFit="1"/>
    </xf>
    <xf numFmtId="176" fontId="10" fillId="2" borderId="71" xfId="1" applyNumberFormat="1" applyFont="1" applyFill="1" applyBorder="1" applyAlignment="1">
      <alignment horizontal="center" vertical="center" shrinkToFit="1"/>
    </xf>
    <xf numFmtId="176" fontId="12" fillId="2" borderId="11" xfId="1" applyNumberFormat="1" applyFont="1" applyFill="1" applyBorder="1" applyAlignment="1">
      <alignment horizontal="distributed"/>
    </xf>
    <xf numFmtId="176" fontId="10" fillId="2" borderId="11" xfId="1" applyNumberFormat="1" applyFont="1" applyFill="1" applyBorder="1" applyAlignment="1"/>
    <xf numFmtId="176" fontId="10" fillId="2" borderId="34" xfId="1" applyNumberFormat="1" applyFont="1" applyFill="1" applyBorder="1" applyAlignment="1">
      <alignment vertical="center" shrinkToFit="1"/>
    </xf>
    <xf numFmtId="176" fontId="10" fillId="2" borderId="34" xfId="1" applyNumberFormat="1" applyFont="1" applyFill="1" applyBorder="1" applyAlignment="1">
      <alignment horizontal="center" vertical="center" shrinkToFit="1"/>
    </xf>
    <xf numFmtId="176" fontId="10" fillId="2" borderId="69" xfId="1" applyNumberFormat="1" applyFont="1" applyFill="1" applyBorder="1" applyAlignment="1">
      <alignment vertical="center" shrinkToFit="1"/>
    </xf>
    <xf numFmtId="176" fontId="10" fillId="2" borderId="1" xfId="1" applyNumberFormat="1" applyFont="1" applyFill="1" applyBorder="1" applyAlignment="1">
      <alignment horizontal="center" vertical="center" wrapText="1"/>
    </xf>
    <xf numFmtId="176" fontId="10" fillId="2" borderId="3" xfId="1" applyNumberFormat="1" applyFont="1" applyFill="1" applyBorder="1" applyAlignment="1">
      <alignment horizontal="center" vertical="center" wrapText="1"/>
    </xf>
    <xf numFmtId="176" fontId="10" fillId="2" borderId="73" xfId="1" applyNumberFormat="1" applyFont="1" applyFill="1" applyBorder="1" applyAlignment="1">
      <alignment horizontal="center" vertical="center" wrapText="1"/>
    </xf>
    <xf numFmtId="176" fontId="10" fillId="2" borderId="30" xfId="1" applyNumberFormat="1" applyFont="1" applyFill="1" applyBorder="1" applyAlignment="1">
      <alignment horizontal="center" vertical="center" wrapText="1"/>
    </xf>
    <xf numFmtId="176" fontId="10" fillId="2" borderId="15" xfId="1" applyNumberFormat="1" applyFont="1" applyFill="1" applyBorder="1" applyAlignment="1">
      <alignment horizontal="center" vertical="center" wrapText="1"/>
    </xf>
    <xf numFmtId="176" fontId="10" fillId="2" borderId="74" xfId="1" applyNumberFormat="1" applyFont="1" applyFill="1" applyBorder="1" applyAlignment="1">
      <alignment horizontal="center" vertical="center" wrapText="1"/>
    </xf>
    <xf numFmtId="176" fontId="10" fillId="2" borderId="1" xfId="2" applyNumberFormat="1" applyFont="1" applyFill="1" applyBorder="1" applyAlignment="1">
      <alignment horizontal="center" vertical="center" wrapText="1"/>
    </xf>
    <xf numFmtId="176" fontId="10" fillId="2" borderId="3" xfId="2" applyNumberFormat="1" applyFont="1" applyFill="1" applyBorder="1" applyAlignment="1">
      <alignment horizontal="center" vertical="center" wrapText="1"/>
    </xf>
    <xf numFmtId="176" fontId="10" fillId="2" borderId="73" xfId="2" applyNumberFormat="1" applyFont="1" applyFill="1" applyBorder="1" applyAlignment="1">
      <alignment horizontal="center" vertical="center" wrapText="1"/>
    </xf>
    <xf numFmtId="176" fontId="7" fillId="2" borderId="43" xfId="1" applyNumberFormat="1" applyFont="1" applyFill="1" applyBorder="1" applyAlignment="1">
      <alignment horizontal="center" vertical="center" justifyLastLine="1"/>
    </xf>
    <xf numFmtId="176" fontId="7" fillId="2" borderId="16" xfId="1" applyNumberFormat="1" applyFont="1" applyFill="1" applyBorder="1" applyAlignment="1">
      <alignment horizontal="center" vertical="center" justifyLastLine="1"/>
    </xf>
    <xf numFmtId="176" fontId="7" fillId="2" borderId="72" xfId="1" applyNumberFormat="1" applyFont="1" applyFill="1" applyBorder="1" applyAlignment="1">
      <alignment horizontal="center" vertical="center" justifyLastLine="1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_請求書" xfId="2" xr:uid="{00000000-0005-0000-0000-000003000000}"/>
  </cellStyles>
  <dxfs count="0"/>
  <tableStyles count="0" defaultTableStyle="TableStyleMedium9" defaultPivotStyle="PivotStyleLight16"/>
  <colors>
    <mruColors>
      <color rgb="FFFFEAA7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190499</xdr:colOff>
      <xdr:row>4</xdr:row>
      <xdr:rowOff>47625</xdr:rowOff>
    </xdr:from>
    <xdr:to>
      <xdr:col>68</xdr:col>
      <xdr:colOff>142875</xdr:colOff>
      <xdr:row>6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77499" y="809625"/>
          <a:ext cx="2619376" cy="800100"/>
        </a:xfrm>
        <a:prstGeom prst="rect">
          <a:avLst/>
        </a:prstGeom>
        <a:solidFill>
          <a:srgbClr val="FFEAA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黄色の網掛け部分のみを入力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行は必要に応じて加除してください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その他は自動で計算されます</a:t>
          </a:r>
          <a:endParaRPr kumimoji="1" lang="ja-JP" alt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108857</xdr:colOff>
      <xdr:row>3</xdr:row>
      <xdr:rowOff>27214</xdr:rowOff>
    </xdr:from>
    <xdr:to>
      <xdr:col>51</xdr:col>
      <xdr:colOff>61233</xdr:colOff>
      <xdr:row>6</xdr:row>
      <xdr:rowOff>65314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57357" y="598714"/>
          <a:ext cx="2619376" cy="800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作業明細の情報が反映されるため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行は必要に応じて加除してください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123264</xdr:colOff>
      <xdr:row>2</xdr:row>
      <xdr:rowOff>89647</xdr:rowOff>
    </xdr:from>
    <xdr:to>
      <xdr:col>50</xdr:col>
      <xdr:colOff>75640</xdr:colOff>
      <xdr:row>5</xdr:row>
      <xdr:rowOff>318247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981264" y="470647"/>
          <a:ext cx="2619376" cy="800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作業明細の情報が反映されるため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120650</xdr:colOff>
      <xdr:row>0</xdr:row>
      <xdr:rowOff>368300</xdr:rowOff>
    </xdr:from>
    <xdr:to>
      <xdr:col>52</xdr:col>
      <xdr:colOff>0</xdr:colOff>
      <xdr:row>7</xdr:row>
      <xdr:rowOff>33617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113121" y="368300"/>
          <a:ext cx="2210173" cy="112208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基本情報入力欄と作業明細表に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入力した情報が反映されるため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120650</xdr:colOff>
      <xdr:row>0</xdr:row>
      <xdr:rowOff>368300</xdr:rowOff>
    </xdr:from>
    <xdr:to>
      <xdr:col>52</xdr:col>
      <xdr:colOff>0</xdr:colOff>
      <xdr:row>6</xdr:row>
      <xdr:rowOff>123265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9089BC-0B35-4068-AB44-1ED4F612D4CC}"/>
            </a:ext>
          </a:extLst>
        </xdr:cNvPr>
        <xdr:cNvSpPr txBox="1"/>
      </xdr:nvSpPr>
      <xdr:spPr>
        <a:xfrm>
          <a:off x="7113121" y="368300"/>
          <a:ext cx="2210173" cy="98761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基本情報入力欄と作業明細表に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入力した情報が反映されるため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27"/>
  <sheetViews>
    <sheetView view="pageBreakPreview" zoomScaleNormal="100" zoomScaleSheetLayoutView="100" workbookViewId="0">
      <selection activeCell="W14" sqref="W14"/>
    </sheetView>
  </sheetViews>
  <sheetFormatPr defaultColWidth="2.453125" defaultRowHeight="14" x14ac:dyDescent="0.2"/>
  <cols>
    <col min="1" max="3" width="2.453125" style="4"/>
    <col min="4" max="4" width="2.453125" style="4" customWidth="1"/>
    <col min="5" max="38" width="2.453125" style="4"/>
    <col min="39" max="39" width="14.453125" style="4" customWidth="1"/>
    <col min="40" max="16384" width="2.453125" style="4"/>
  </cols>
  <sheetData>
    <row r="1" spans="2:39" ht="15" customHeight="1" x14ac:dyDescent="0.2">
      <c r="B1" s="117" t="s">
        <v>81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2:39" ht="15" customHeight="1" x14ac:dyDescent="0.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 spans="2:39" ht="15" customHeight="1" x14ac:dyDescent="0.2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2:39" ht="30" customHeight="1" x14ac:dyDescent="0.2">
      <c r="B4" s="87" t="s">
        <v>98</v>
      </c>
      <c r="C4" s="87"/>
      <c r="D4" s="87"/>
      <c r="E4" s="87"/>
      <c r="F4" s="87"/>
      <c r="G4" s="87"/>
      <c r="H4" s="87"/>
      <c r="AB4" s="12"/>
      <c r="AC4" s="12"/>
      <c r="AD4" s="13" t="s">
        <v>108</v>
      </c>
    </row>
    <row r="5" spans="2:39" ht="30" customHeight="1" x14ac:dyDescent="0.2">
      <c r="B5" s="84" t="s">
        <v>83</v>
      </c>
      <c r="C5" s="84"/>
      <c r="D5" s="84"/>
      <c r="E5" s="84"/>
      <c r="F5" s="84"/>
      <c r="G5" s="84"/>
      <c r="H5" s="5"/>
      <c r="I5" s="86" t="s">
        <v>97</v>
      </c>
      <c r="J5" s="86"/>
      <c r="K5" s="86"/>
      <c r="L5" s="132">
        <v>2024</v>
      </c>
      <c r="M5" s="132"/>
      <c r="N5" s="132"/>
      <c r="O5" s="132"/>
      <c r="P5" s="86" t="s">
        <v>85</v>
      </c>
      <c r="Q5" s="86"/>
      <c r="S5" s="86" t="str">
        <f>IF(L5=0,"",TEXT(DATE(L5,1,1),"gggg"))</f>
        <v>令和</v>
      </c>
      <c r="T5" s="86"/>
      <c r="U5" s="86"/>
      <c r="V5" s="127" t="str">
        <f>IF(L5=0,"",TEXT(DATE(L5,1,1),"e"))</f>
        <v>6</v>
      </c>
      <c r="W5" s="127"/>
      <c r="X5" s="86" t="s">
        <v>43</v>
      </c>
      <c r="Y5" s="86"/>
      <c r="Z5" s="86"/>
      <c r="AM5" s="62"/>
    </row>
    <row r="7" spans="2:39" ht="30" customHeight="1" x14ac:dyDescent="0.2">
      <c r="B7" s="83" t="s">
        <v>84</v>
      </c>
      <c r="C7" s="83"/>
      <c r="D7" s="83"/>
      <c r="E7" s="83"/>
      <c r="F7" s="83"/>
      <c r="G7" s="83"/>
      <c r="I7" s="85">
        <v>4100</v>
      </c>
      <c r="J7" s="85"/>
      <c r="K7" s="85"/>
      <c r="L7" s="85"/>
      <c r="M7" s="86" t="s">
        <v>82</v>
      </c>
      <c r="N7" s="86"/>
    </row>
    <row r="8" spans="2:39" ht="12" customHeight="1" x14ac:dyDescent="0.2"/>
    <row r="9" spans="2:39" ht="30" customHeight="1" x14ac:dyDescent="0.2">
      <c r="B9" s="84" t="s">
        <v>44</v>
      </c>
      <c r="C9" s="84"/>
      <c r="D9" s="84"/>
      <c r="E9" s="84"/>
      <c r="F9" s="84"/>
      <c r="G9" s="84"/>
      <c r="I9" s="91">
        <v>4</v>
      </c>
      <c r="J9" s="91"/>
      <c r="K9" s="5" t="s">
        <v>86</v>
      </c>
      <c r="L9" s="91">
        <v>22</v>
      </c>
      <c r="M9" s="91"/>
      <c r="N9" s="5" t="s">
        <v>87</v>
      </c>
      <c r="O9" s="86" t="s">
        <v>88</v>
      </c>
      <c r="P9" s="86"/>
      <c r="Q9" s="91">
        <v>7</v>
      </c>
      <c r="R9" s="91"/>
      <c r="S9" s="5" t="s">
        <v>86</v>
      </c>
      <c r="T9" s="91">
        <v>31</v>
      </c>
      <c r="U9" s="91"/>
      <c r="V9" s="5" t="s">
        <v>87</v>
      </c>
      <c r="W9" s="86" t="s">
        <v>89</v>
      </c>
      <c r="X9" s="86"/>
      <c r="Z9" s="118">
        <f>IF(OR(L5=0,I9=0,L9=0),"",DATE(L5,I9,L9))</f>
        <v>45404</v>
      </c>
      <c r="AA9" s="119"/>
      <c r="AB9" s="119"/>
      <c r="AC9" s="119"/>
      <c r="AD9" s="11" t="s">
        <v>96</v>
      </c>
      <c r="AE9" s="118">
        <f>IF(OR(L5=0,Q9=0,T9=0),"",DATE(L5,Q9,T9))</f>
        <v>45504</v>
      </c>
      <c r="AF9" s="119"/>
      <c r="AG9" s="119"/>
      <c r="AH9" s="119"/>
    </row>
    <row r="11" spans="2:39" ht="30" customHeight="1" x14ac:dyDescent="0.2">
      <c r="B11" s="84" t="s">
        <v>45</v>
      </c>
      <c r="C11" s="84"/>
      <c r="D11" s="84"/>
      <c r="E11" s="84"/>
      <c r="F11" s="84"/>
      <c r="G11" s="84"/>
      <c r="I11" s="91">
        <v>8</v>
      </c>
      <c r="J11" s="91"/>
      <c r="K11" s="5" t="s">
        <v>86</v>
      </c>
      <c r="L11" s="91">
        <v>1</v>
      </c>
      <c r="M11" s="91"/>
      <c r="N11" s="5" t="s">
        <v>87</v>
      </c>
      <c r="O11" s="86" t="s">
        <v>88</v>
      </c>
      <c r="P11" s="86"/>
      <c r="Q11" s="91">
        <v>9</v>
      </c>
      <c r="R11" s="91"/>
      <c r="S11" s="5" t="s">
        <v>86</v>
      </c>
      <c r="T11" s="91">
        <v>15</v>
      </c>
      <c r="U11" s="91"/>
      <c r="V11" s="5" t="s">
        <v>87</v>
      </c>
      <c r="W11" s="86" t="s">
        <v>89</v>
      </c>
      <c r="X11" s="86"/>
      <c r="Z11" s="118">
        <f>IF(OR(L5=0,I11=0,L11=0),"",DATE(L5,I11,L11))</f>
        <v>45505</v>
      </c>
      <c r="AA11" s="119"/>
      <c r="AB11" s="119"/>
      <c r="AC11" s="119"/>
      <c r="AD11" s="11" t="s">
        <v>96</v>
      </c>
      <c r="AE11" s="118">
        <f>IF(OR(L5=0,Q11=0,T11=0),"",DATE(L5,Q11,T11))</f>
        <v>45550</v>
      </c>
      <c r="AF11" s="119"/>
      <c r="AG11" s="119"/>
      <c r="AH11" s="119"/>
    </row>
    <row r="13" spans="2:39" ht="30" customHeight="1" x14ac:dyDescent="0.2">
      <c r="B13" s="92" t="s">
        <v>90</v>
      </c>
      <c r="C13" s="93"/>
      <c r="D13" s="93"/>
      <c r="E13" s="93"/>
      <c r="F13" s="93"/>
      <c r="G13" s="93"/>
      <c r="I13" s="91" t="s">
        <v>112</v>
      </c>
      <c r="J13" s="91"/>
      <c r="K13" s="91"/>
      <c r="L13" s="91"/>
      <c r="M13" s="91"/>
      <c r="N13" s="91"/>
    </row>
    <row r="15" spans="2:39" ht="30" customHeight="1" x14ac:dyDescent="0.2">
      <c r="B15" s="84" t="s">
        <v>101</v>
      </c>
      <c r="C15" s="84"/>
      <c r="D15" s="84"/>
      <c r="E15" s="84"/>
      <c r="F15" s="84"/>
      <c r="G15" s="84"/>
      <c r="H15" s="5"/>
      <c r="I15" s="86" t="s">
        <v>99</v>
      </c>
      <c r="J15" s="86"/>
      <c r="K15" s="86"/>
      <c r="L15" s="91">
        <v>1</v>
      </c>
      <c r="M15" s="91"/>
      <c r="N15" s="86" t="s">
        <v>100</v>
      </c>
      <c r="O15" s="86"/>
      <c r="P15" s="86"/>
      <c r="T15" s="10"/>
      <c r="U15" s="10"/>
      <c r="V15" s="10"/>
      <c r="W15" s="10"/>
    </row>
    <row r="17" spans="2:39" ht="30" customHeight="1" x14ac:dyDescent="0.2">
      <c r="B17" s="94" t="s">
        <v>52</v>
      </c>
      <c r="C17" s="94"/>
      <c r="D17" s="94"/>
      <c r="E17" s="94"/>
      <c r="F17" s="94"/>
      <c r="G17" s="94"/>
      <c r="H17" s="94"/>
    </row>
    <row r="18" spans="2:39" ht="30" customHeight="1" x14ac:dyDescent="0.2">
      <c r="B18" s="88" t="s">
        <v>48</v>
      </c>
      <c r="C18" s="89"/>
      <c r="D18" s="89"/>
      <c r="E18" s="89"/>
      <c r="F18" s="89"/>
      <c r="G18" s="90"/>
      <c r="H18" s="121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3"/>
    </row>
    <row r="19" spans="2:39" ht="30" customHeight="1" x14ac:dyDescent="0.2">
      <c r="B19" s="88" t="s">
        <v>91</v>
      </c>
      <c r="C19" s="89"/>
      <c r="D19" s="89"/>
      <c r="E19" s="89"/>
      <c r="F19" s="89"/>
      <c r="G19" s="90"/>
      <c r="H19" s="121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3"/>
    </row>
    <row r="20" spans="2:39" ht="30" customHeight="1" x14ac:dyDescent="0.2">
      <c r="B20" s="120" t="s">
        <v>49</v>
      </c>
      <c r="C20" s="120"/>
      <c r="D20" s="120"/>
      <c r="E20" s="120"/>
      <c r="F20" s="120"/>
      <c r="G20" s="120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</row>
    <row r="21" spans="2:39" ht="30" customHeight="1" x14ac:dyDescent="0.2">
      <c r="B21" s="120" t="s">
        <v>102</v>
      </c>
      <c r="C21" s="120"/>
      <c r="D21" s="120"/>
      <c r="E21" s="120"/>
      <c r="F21" s="120"/>
      <c r="G21" s="120"/>
      <c r="H21" s="16" t="s">
        <v>103</v>
      </c>
      <c r="I21" s="128"/>
      <c r="J21" s="128"/>
      <c r="K21" s="128"/>
      <c r="L21" s="17" t="s">
        <v>104</v>
      </c>
      <c r="M21" s="17" t="s">
        <v>105</v>
      </c>
      <c r="N21" s="129"/>
      <c r="O21" s="129"/>
      <c r="P21" s="129"/>
      <c r="Q21" s="17" t="s">
        <v>105</v>
      </c>
      <c r="R21" s="130"/>
      <c r="S21" s="130"/>
      <c r="T21" s="131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3" spans="2:39" ht="30" customHeight="1" x14ac:dyDescent="0.2">
      <c r="B23" s="87" t="s">
        <v>53</v>
      </c>
      <c r="C23" s="87"/>
      <c r="D23" s="87"/>
      <c r="E23" s="87"/>
      <c r="F23" s="87"/>
      <c r="G23" s="87"/>
      <c r="H23" s="87"/>
    </row>
    <row r="24" spans="2:39" ht="30" customHeight="1" x14ac:dyDescent="0.2">
      <c r="B24" s="105" t="s">
        <v>50</v>
      </c>
      <c r="C24" s="106"/>
      <c r="D24" s="106"/>
      <c r="E24" s="106"/>
      <c r="F24" s="106"/>
      <c r="G24" s="107"/>
      <c r="H24" s="95" t="s">
        <v>92</v>
      </c>
      <c r="I24" s="96"/>
      <c r="J24" s="96"/>
      <c r="K24" s="97"/>
      <c r="L24" s="98"/>
      <c r="M24" s="99"/>
      <c r="N24" s="99"/>
      <c r="O24" s="99"/>
      <c r="P24" s="99"/>
      <c r="Q24" s="99"/>
      <c r="R24" s="100"/>
      <c r="S24" s="93" t="s">
        <v>93</v>
      </c>
      <c r="T24" s="93"/>
      <c r="U24" s="93"/>
      <c r="V24" s="98"/>
      <c r="W24" s="99"/>
      <c r="X24" s="99"/>
      <c r="Y24" s="99"/>
      <c r="Z24" s="99"/>
      <c r="AA24" s="125"/>
      <c r="AB24" s="125"/>
      <c r="AC24" s="126"/>
      <c r="AD24" s="6"/>
      <c r="AE24" s="7"/>
      <c r="AF24" s="7"/>
      <c r="AG24" s="7"/>
      <c r="AH24" s="8"/>
      <c r="AI24" s="8"/>
      <c r="AJ24" s="8"/>
      <c r="AK24" s="8"/>
      <c r="AL24" s="8"/>
    </row>
    <row r="25" spans="2:39" ht="30" customHeight="1" x14ac:dyDescent="0.2">
      <c r="B25" s="108"/>
      <c r="C25" s="109"/>
      <c r="D25" s="109"/>
      <c r="E25" s="109"/>
      <c r="F25" s="109"/>
      <c r="G25" s="110"/>
      <c r="H25" s="93" t="s">
        <v>94</v>
      </c>
      <c r="I25" s="93"/>
      <c r="J25" s="93"/>
      <c r="K25" s="93"/>
      <c r="L25" s="98"/>
      <c r="M25" s="99"/>
      <c r="N25" s="99"/>
      <c r="O25" s="99"/>
      <c r="P25" s="99"/>
      <c r="Q25" s="99"/>
      <c r="R25" s="100"/>
      <c r="S25" s="114" t="s">
        <v>95</v>
      </c>
      <c r="T25" s="115"/>
      <c r="U25" s="115"/>
      <c r="V25" s="115"/>
      <c r="W25" s="115"/>
      <c r="X25" s="116"/>
      <c r="Y25" s="18"/>
      <c r="Z25" s="19"/>
      <c r="AA25" s="19"/>
      <c r="AB25" s="19"/>
      <c r="AC25" s="19"/>
      <c r="AD25" s="19"/>
      <c r="AE25" s="19"/>
      <c r="AF25" s="19"/>
      <c r="AG25" s="19"/>
      <c r="AH25" s="20"/>
      <c r="AI25" s="9"/>
      <c r="AJ25" s="5"/>
      <c r="AK25" s="5"/>
      <c r="AL25" s="5"/>
      <c r="AM25" s="5"/>
    </row>
    <row r="26" spans="2:39" ht="30" customHeight="1" x14ac:dyDescent="0.2">
      <c r="B26" s="111"/>
      <c r="C26" s="112"/>
      <c r="D26" s="112"/>
      <c r="E26" s="112"/>
      <c r="F26" s="112"/>
      <c r="G26" s="113"/>
      <c r="H26" s="93" t="s">
        <v>106</v>
      </c>
      <c r="I26" s="93"/>
      <c r="J26" s="93"/>
      <c r="K26" s="93"/>
      <c r="L26" s="102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4"/>
    </row>
    <row r="27" spans="2:39" ht="30" customHeight="1" x14ac:dyDescent="0.2">
      <c r="B27" s="84" t="s">
        <v>51</v>
      </c>
      <c r="C27" s="84"/>
      <c r="D27" s="84"/>
      <c r="E27" s="84"/>
      <c r="F27" s="84"/>
      <c r="G27" s="84"/>
      <c r="H27" s="101"/>
      <c r="I27" s="101"/>
      <c r="J27" s="101"/>
      <c r="K27" s="101"/>
      <c r="L27" s="101"/>
      <c r="M27" s="101"/>
      <c r="N27" s="101"/>
      <c r="O27" s="101"/>
    </row>
  </sheetData>
  <mergeCells count="60">
    <mergeCell ref="V5:W5"/>
    <mergeCell ref="X5:Z5"/>
    <mergeCell ref="S5:U5"/>
    <mergeCell ref="B21:G21"/>
    <mergeCell ref="I21:K21"/>
    <mergeCell ref="N21:P21"/>
    <mergeCell ref="R21:T21"/>
    <mergeCell ref="L5:O5"/>
    <mergeCell ref="P5:Q5"/>
    <mergeCell ref="T9:U9"/>
    <mergeCell ref="W9:X9"/>
    <mergeCell ref="L9:M9"/>
    <mergeCell ref="O9:P9"/>
    <mergeCell ref="B9:G9"/>
    <mergeCell ref="I9:J9"/>
    <mergeCell ref="I5:K5"/>
    <mergeCell ref="B4:H4"/>
    <mergeCell ref="S25:X25"/>
    <mergeCell ref="B1:AH2"/>
    <mergeCell ref="Z9:AC9"/>
    <mergeCell ref="Z11:AC11"/>
    <mergeCell ref="AE9:AH9"/>
    <mergeCell ref="AE11:AH11"/>
    <mergeCell ref="B20:G20"/>
    <mergeCell ref="H18:AH18"/>
    <mergeCell ref="H19:AH19"/>
    <mergeCell ref="H20:AH20"/>
    <mergeCell ref="T11:U11"/>
    <mergeCell ref="W11:X11"/>
    <mergeCell ref="Q9:R9"/>
    <mergeCell ref="S24:U24"/>
    <mergeCell ref="V24:AC24"/>
    <mergeCell ref="H25:K25"/>
    <mergeCell ref="H24:K24"/>
    <mergeCell ref="L24:R24"/>
    <mergeCell ref="L25:R25"/>
    <mergeCell ref="B27:G27"/>
    <mergeCell ref="H27:O27"/>
    <mergeCell ref="H26:K26"/>
    <mergeCell ref="L26:AH26"/>
    <mergeCell ref="B24:G26"/>
    <mergeCell ref="Q11:R11"/>
    <mergeCell ref="B13:G13"/>
    <mergeCell ref="I13:N13"/>
    <mergeCell ref="B17:H17"/>
    <mergeCell ref="B15:G15"/>
    <mergeCell ref="I15:K15"/>
    <mergeCell ref="L15:M15"/>
    <mergeCell ref="N15:P15"/>
    <mergeCell ref="I11:J11"/>
    <mergeCell ref="L11:M11"/>
    <mergeCell ref="O11:P11"/>
    <mergeCell ref="B11:G11"/>
    <mergeCell ref="B7:G7"/>
    <mergeCell ref="B5:G5"/>
    <mergeCell ref="I7:L7"/>
    <mergeCell ref="M7:N7"/>
    <mergeCell ref="B23:H23"/>
    <mergeCell ref="B18:G18"/>
    <mergeCell ref="B19:G19"/>
  </mergeCells>
  <phoneticPr fontId="2"/>
  <dataValidations count="4">
    <dataValidation type="list" allowBlank="1" showInputMessage="1" showErrorMessage="1" sqref="L25:R25" xr:uid="{00000000-0002-0000-0000-000000000000}">
      <formula1>"普通預金,当座預金"</formula1>
    </dataValidation>
    <dataValidation type="list" allowBlank="1" showInputMessage="1" showErrorMessage="1" sqref="L15:M15" xr:uid="{00000000-0002-0000-0000-000001000000}">
      <formula1>"1,2"</formula1>
    </dataValidation>
    <dataValidation imeMode="fullKatakana" allowBlank="1" showInputMessage="1" showErrorMessage="1" sqref="L26:AH26" xr:uid="{00000000-0002-0000-0000-000002000000}"/>
    <dataValidation imeMode="halfAlpha" allowBlank="1" showInputMessage="1" showErrorMessage="1" sqref="Y25:AH25 I21:K21 N21:P21 R21:T21 I7:L7 I9:J9 L9:M9 Q9:R9 T9:U9 I11:J11 L11:M11 Q11:R11 T11:U11 L5:O5 V5:W5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7"/>
  <sheetViews>
    <sheetView view="pageBreakPreview" zoomScaleNormal="100" zoomScaleSheetLayoutView="100" workbookViewId="0">
      <selection activeCell="H34" sqref="H34:L34"/>
    </sheetView>
  </sheetViews>
  <sheetFormatPr defaultColWidth="2.453125" defaultRowHeight="15" customHeight="1" x14ac:dyDescent="0.2"/>
  <cols>
    <col min="1" max="16384" width="2.453125" style="1"/>
  </cols>
  <sheetData>
    <row r="1" spans="1:53" ht="15" customHeight="1" x14ac:dyDescent="0.2">
      <c r="A1" s="133" t="str">
        <f>IF(基本情報入力欄!L5=0,"",TEXT(DATE(基本情報入力欄!L5,1,1),"gggg"))</f>
        <v>令和</v>
      </c>
      <c r="B1" s="133"/>
      <c r="C1" s="133"/>
      <c r="D1" s="157" t="str">
        <f>IF(基本情報入力欄!L5=0,"",TEXT(DATE(基本情報入力欄!L5,1,1),"e"))</f>
        <v>6</v>
      </c>
      <c r="E1" s="157"/>
      <c r="F1" s="133" t="s">
        <v>43</v>
      </c>
      <c r="G1" s="133"/>
      <c r="H1" s="133"/>
      <c r="I1" s="3"/>
      <c r="J1" s="133" t="s">
        <v>55</v>
      </c>
      <c r="K1" s="133"/>
      <c r="L1" s="155">
        <f>IF(基本情報入力欄!L15=0,"",基本情報入力欄!L15)</f>
        <v>1</v>
      </c>
      <c r="M1" s="155"/>
      <c r="N1" s="133" t="s">
        <v>56</v>
      </c>
      <c r="O1" s="133"/>
      <c r="P1" s="133"/>
      <c r="Q1" s="3"/>
      <c r="R1" s="146" t="s">
        <v>54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3"/>
      <c r="AJ1" s="133" t="s">
        <v>61</v>
      </c>
      <c r="AK1" s="133"/>
      <c r="AL1" s="133"/>
      <c r="AM1" s="156" t="str">
        <f>IF(基本情報入力欄!H19=0,"",基本情報入力欄!H19)</f>
        <v/>
      </c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</row>
    <row r="2" spans="1:53" ht="15" customHeight="1" x14ac:dyDescent="0.2">
      <c r="A2" s="133"/>
      <c r="B2" s="133"/>
      <c r="C2" s="133"/>
      <c r="D2" s="157"/>
      <c r="E2" s="157"/>
      <c r="F2" s="133"/>
      <c r="G2" s="133"/>
      <c r="H2" s="133"/>
      <c r="I2" s="3"/>
      <c r="J2" s="133"/>
      <c r="K2" s="133"/>
      <c r="L2" s="155"/>
      <c r="M2" s="155"/>
      <c r="N2" s="133"/>
      <c r="O2" s="133"/>
      <c r="P2" s="133"/>
      <c r="Q2" s="3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3"/>
      <c r="AJ2" s="133"/>
      <c r="AK2" s="133"/>
      <c r="AL2" s="133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</row>
    <row r="4" spans="1:53" ht="15" customHeight="1" x14ac:dyDescent="0.2">
      <c r="A4" s="166" t="s">
        <v>64</v>
      </c>
      <c r="B4" s="167"/>
      <c r="C4" s="137" t="s">
        <v>57</v>
      </c>
      <c r="D4" s="138"/>
      <c r="E4" s="138"/>
      <c r="F4" s="138"/>
      <c r="G4" s="139"/>
      <c r="H4" s="154" t="s">
        <v>63</v>
      </c>
      <c r="I4" s="154"/>
      <c r="J4" s="154"/>
      <c r="K4" s="154"/>
      <c r="L4" s="154"/>
      <c r="M4" s="137" t="s">
        <v>58</v>
      </c>
      <c r="N4" s="138"/>
      <c r="O4" s="138"/>
      <c r="P4" s="138"/>
      <c r="Q4" s="138"/>
      <c r="R4" s="138"/>
      <c r="S4" s="138"/>
      <c r="T4" s="139"/>
      <c r="U4" s="151" t="s">
        <v>59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60" t="s">
        <v>62</v>
      </c>
      <c r="AM4" s="161"/>
      <c r="AN4" s="161"/>
      <c r="AO4" s="162"/>
      <c r="AP4" s="151" t="s">
        <v>31</v>
      </c>
      <c r="AQ4" s="151"/>
      <c r="AR4" s="151"/>
      <c r="AS4" s="151"/>
      <c r="AT4" s="151"/>
      <c r="AU4" s="151"/>
      <c r="AV4" s="151" t="s">
        <v>60</v>
      </c>
      <c r="AW4" s="151"/>
      <c r="AX4" s="151"/>
      <c r="AY4" s="151"/>
      <c r="AZ4" s="151"/>
      <c r="BA4" s="151"/>
    </row>
    <row r="5" spans="1:53" s="2" customFormat="1" ht="15" customHeight="1" x14ac:dyDescent="0.2">
      <c r="A5" s="168"/>
      <c r="B5" s="167"/>
      <c r="C5" s="140"/>
      <c r="D5" s="141"/>
      <c r="E5" s="141"/>
      <c r="F5" s="141"/>
      <c r="G5" s="142"/>
      <c r="H5" s="154"/>
      <c r="I5" s="154"/>
      <c r="J5" s="154"/>
      <c r="K5" s="154"/>
      <c r="L5" s="154"/>
      <c r="M5" s="140"/>
      <c r="N5" s="141"/>
      <c r="O5" s="141"/>
      <c r="P5" s="141"/>
      <c r="Q5" s="141"/>
      <c r="R5" s="141"/>
      <c r="S5" s="141"/>
      <c r="T5" s="142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63"/>
      <c r="AM5" s="164"/>
      <c r="AN5" s="164"/>
      <c r="AO5" s="165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</row>
    <row r="6" spans="1:53" ht="30" customHeight="1" x14ac:dyDescent="0.2">
      <c r="A6" s="158"/>
      <c r="B6" s="159"/>
      <c r="C6" s="134"/>
      <c r="D6" s="135"/>
      <c r="E6" s="135"/>
      <c r="F6" s="135"/>
      <c r="G6" s="136"/>
      <c r="H6" s="147"/>
      <c r="I6" s="147"/>
      <c r="J6" s="147"/>
      <c r="K6" s="147"/>
      <c r="L6" s="147"/>
      <c r="M6" s="143"/>
      <c r="N6" s="144"/>
      <c r="O6" s="144"/>
      <c r="P6" s="144"/>
      <c r="Q6" s="144"/>
      <c r="R6" s="144"/>
      <c r="S6" s="144"/>
      <c r="T6" s="145"/>
      <c r="U6" s="149"/>
      <c r="V6" s="149"/>
      <c r="W6" s="149"/>
      <c r="X6" s="149"/>
      <c r="Y6" s="150"/>
      <c r="Z6" s="63" t="s">
        <v>32</v>
      </c>
      <c r="AA6" s="152"/>
      <c r="AB6" s="152"/>
      <c r="AC6" s="149"/>
      <c r="AD6" s="149"/>
      <c r="AE6" s="149"/>
      <c r="AF6" s="153" t="str">
        <f>IF((AA6-U6)=0,"",AA6-U6)</f>
        <v/>
      </c>
      <c r="AG6" s="153"/>
      <c r="AH6" s="153"/>
      <c r="AI6" s="153"/>
      <c r="AJ6" s="153"/>
      <c r="AK6" s="153"/>
      <c r="AL6" s="143"/>
      <c r="AM6" s="144"/>
      <c r="AN6" s="144"/>
      <c r="AO6" s="145"/>
      <c r="AP6" s="147"/>
      <c r="AQ6" s="147"/>
      <c r="AR6" s="147"/>
      <c r="AS6" s="147"/>
      <c r="AT6" s="147"/>
      <c r="AU6" s="147"/>
      <c r="AV6" s="148"/>
      <c r="AW6" s="148"/>
      <c r="AX6" s="148"/>
      <c r="AY6" s="148"/>
      <c r="AZ6" s="148"/>
      <c r="BA6" s="148"/>
    </row>
    <row r="7" spans="1:53" ht="30" customHeight="1" x14ac:dyDescent="0.2">
      <c r="A7" s="158"/>
      <c r="B7" s="159"/>
      <c r="C7" s="134"/>
      <c r="D7" s="135"/>
      <c r="E7" s="135"/>
      <c r="F7" s="135"/>
      <c r="G7" s="136"/>
      <c r="H7" s="147"/>
      <c r="I7" s="147"/>
      <c r="J7" s="147"/>
      <c r="K7" s="147"/>
      <c r="L7" s="147"/>
      <c r="M7" s="143"/>
      <c r="N7" s="144"/>
      <c r="O7" s="144"/>
      <c r="P7" s="144"/>
      <c r="Q7" s="144"/>
      <c r="R7" s="144"/>
      <c r="S7" s="144"/>
      <c r="T7" s="145"/>
      <c r="U7" s="149"/>
      <c r="V7" s="149"/>
      <c r="W7" s="149"/>
      <c r="X7" s="149"/>
      <c r="Y7" s="150"/>
      <c r="Z7" s="63" t="s">
        <v>32</v>
      </c>
      <c r="AA7" s="152"/>
      <c r="AB7" s="152"/>
      <c r="AC7" s="149"/>
      <c r="AD7" s="149"/>
      <c r="AE7" s="149"/>
      <c r="AF7" s="153" t="str">
        <f t="shared" ref="AF7:AF35" si="0">IF((AA7-U7)=0,"",AA7-U7)</f>
        <v/>
      </c>
      <c r="AG7" s="153"/>
      <c r="AH7" s="153"/>
      <c r="AI7" s="153"/>
      <c r="AJ7" s="153"/>
      <c r="AK7" s="153"/>
      <c r="AL7" s="143"/>
      <c r="AM7" s="144"/>
      <c r="AN7" s="144"/>
      <c r="AO7" s="145"/>
      <c r="AP7" s="147"/>
      <c r="AQ7" s="147"/>
      <c r="AR7" s="147"/>
      <c r="AS7" s="147"/>
      <c r="AT7" s="147"/>
      <c r="AU7" s="147"/>
      <c r="AV7" s="148"/>
      <c r="AW7" s="148"/>
      <c r="AX7" s="148"/>
      <c r="AY7" s="148"/>
      <c r="AZ7" s="148"/>
      <c r="BA7" s="148"/>
    </row>
    <row r="8" spans="1:53" ht="30" customHeight="1" x14ac:dyDescent="0.2">
      <c r="A8" s="158"/>
      <c r="B8" s="159"/>
      <c r="C8" s="134"/>
      <c r="D8" s="135"/>
      <c r="E8" s="135"/>
      <c r="F8" s="135"/>
      <c r="G8" s="136"/>
      <c r="H8" s="147"/>
      <c r="I8" s="147"/>
      <c r="J8" s="147"/>
      <c r="K8" s="147"/>
      <c r="L8" s="147"/>
      <c r="M8" s="143"/>
      <c r="N8" s="144"/>
      <c r="O8" s="144"/>
      <c r="P8" s="144"/>
      <c r="Q8" s="144"/>
      <c r="R8" s="144"/>
      <c r="S8" s="144"/>
      <c r="T8" s="145"/>
      <c r="U8" s="149"/>
      <c r="V8" s="149"/>
      <c r="W8" s="149"/>
      <c r="X8" s="149"/>
      <c r="Y8" s="150"/>
      <c r="Z8" s="63" t="s">
        <v>32</v>
      </c>
      <c r="AA8" s="152"/>
      <c r="AB8" s="152"/>
      <c r="AC8" s="149"/>
      <c r="AD8" s="149"/>
      <c r="AE8" s="149"/>
      <c r="AF8" s="153" t="str">
        <f t="shared" si="0"/>
        <v/>
      </c>
      <c r="AG8" s="153"/>
      <c r="AH8" s="153"/>
      <c r="AI8" s="153"/>
      <c r="AJ8" s="153"/>
      <c r="AK8" s="153"/>
      <c r="AL8" s="143"/>
      <c r="AM8" s="144"/>
      <c r="AN8" s="144"/>
      <c r="AO8" s="145"/>
      <c r="AP8" s="147"/>
      <c r="AQ8" s="147"/>
      <c r="AR8" s="147"/>
      <c r="AS8" s="147"/>
      <c r="AT8" s="147"/>
      <c r="AU8" s="147"/>
      <c r="AV8" s="148"/>
      <c r="AW8" s="148"/>
      <c r="AX8" s="148"/>
      <c r="AY8" s="148"/>
      <c r="AZ8" s="148"/>
      <c r="BA8" s="148"/>
    </row>
    <row r="9" spans="1:53" ht="30" customHeight="1" x14ac:dyDescent="0.2">
      <c r="A9" s="158"/>
      <c r="B9" s="159"/>
      <c r="C9" s="134"/>
      <c r="D9" s="135"/>
      <c r="E9" s="135"/>
      <c r="F9" s="135"/>
      <c r="G9" s="136"/>
      <c r="H9" s="147"/>
      <c r="I9" s="147"/>
      <c r="J9" s="147"/>
      <c r="K9" s="147"/>
      <c r="L9" s="147"/>
      <c r="M9" s="143"/>
      <c r="N9" s="144"/>
      <c r="O9" s="144"/>
      <c r="P9" s="144"/>
      <c r="Q9" s="144"/>
      <c r="R9" s="144"/>
      <c r="S9" s="144"/>
      <c r="T9" s="145"/>
      <c r="U9" s="149"/>
      <c r="V9" s="149"/>
      <c r="W9" s="149"/>
      <c r="X9" s="149"/>
      <c r="Y9" s="150"/>
      <c r="Z9" s="63" t="s">
        <v>32</v>
      </c>
      <c r="AA9" s="152"/>
      <c r="AB9" s="152"/>
      <c r="AC9" s="149"/>
      <c r="AD9" s="149"/>
      <c r="AE9" s="149"/>
      <c r="AF9" s="153" t="str">
        <f t="shared" si="0"/>
        <v/>
      </c>
      <c r="AG9" s="153"/>
      <c r="AH9" s="153"/>
      <c r="AI9" s="153"/>
      <c r="AJ9" s="153"/>
      <c r="AK9" s="153"/>
      <c r="AL9" s="143"/>
      <c r="AM9" s="144"/>
      <c r="AN9" s="144"/>
      <c r="AO9" s="145"/>
      <c r="AP9" s="147"/>
      <c r="AQ9" s="147"/>
      <c r="AR9" s="147"/>
      <c r="AS9" s="147"/>
      <c r="AT9" s="147"/>
      <c r="AU9" s="147"/>
      <c r="AV9" s="148"/>
      <c r="AW9" s="148"/>
      <c r="AX9" s="148"/>
      <c r="AY9" s="148"/>
      <c r="AZ9" s="148"/>
      <c r="BA9" s="148"/>
    </row>
    <row r="10" spans="1:53" ht="30" customHeight="1" x14ac:dyDescent="0.2">
      <c r="A10" s="158"/>
      <c r="B10" s="159"/>
      <c r="C10" s="134"/>
      <c r="D10" s="135"/>
      <c r="E10" s="135"/>
      <c r="F10" s="135"/>
      <c r="G10" s="136"/>
      <c r="H10" s="147"/>
      <c r="I10" s="147"/>
      <c r="J10" s="147"/>
      <c r="K10" s="147"/>
      <c r="L10" s="147"/>
      <c r="M10" s="143"/>
      <c r="N10" s="144"/>
      <c r="O10" s="144"/>
      <c r="P10" s="144"/>
      <c r="Q10" s="144"/>
      <c r="R10" s="144"/>
      <c r="S10" s="144"/>
      <c r="T10" s="145"/>
      <c r="U10" s="149"/>
      <c r="V10" s="149"/>
      <c r="W10" s="149"/>
      <c r="X10" s="149"/>
      <c r="Y10" s="150"/>
      <c r="Z10" s="63" t="s">
        <v>32</v>
      </c>
      <c r="AA10" s="152"/>
      <c r="AB10" s="152"/>
      <c r="AC10" s="149"/>
      <c r="AD10" s="149"/>
      <c r="AE10" s="149"/>
      <c r="AF10" s="153" t="str">
        <f t="shared" si="0"/>
        <v/>
      </c>
      <c r="AG10" s="153"/>
      <c r="AH10" s="153"/>
      <c r="AI10" s="153"/>
      <c r="AJ10" s="153"/>
      <c r="AK10" s="153"/>
      <c r="AL10" s="143"/>
      <c r="AM10" s="144"/>
      <c r="AN10" s="144"/>
      <c r="AO10" s="145"/>
      <c r="AP10" s="147"/>
      <c r="AQ10" s="147"/>
      <c r="AR10" s="147"/>
      <c r="AS10" s="147"/>
      <c r="AT10" s="147"/>
      <c r="AU10" s="147"/>
      <c r="AV10" s="148"/>
      <c r="AW10" s="148"/>
      <c r="AX10" s="148"/>
      <c r="AY10" s="148"/>
      <c r="AZ10" s="148"/>
      <c r="BA10" s="148"/>
    </row>
    <row r="11" spans="1:53" ht="30" customHeight="1" x14ac:dyDescent="0.2">
      <c r="A11" s="158"/>
      <c r="B11" s="159"/>
      <c r="C11" s="134"/>
      <c r="D11" s="135"/>
      <c r="E11" s="135"/>
      <c r="F11" s="135"/>
      <c r="G11" s="136"/>
      <c r="H11" s="147"/>
      <c r="I11" s="147"/>
      <c r="J11" s="147"/>
      <c r="K11" s="147"/>
      <c r="L11" s="147"/>
      <c r="M11" s="143"/>
      <c r="N11" s="144"/>
      <c r="O11" s="144"/>
      <c r="P11" s="144"/>
      <c r="Q11" s="144"/>
      <c r="R11" s="144"/>
      <c r="S11" s="144"/>
      <c r="T11" s="145"/>
      <c r="U11" s="149"/>
      <c r="V11" s="149"/>
      <c r="W11" s="149"/>
      <c r="X11" s="149"/>
      <c r="Y11" s="150"/>
      <c r="Z11" s="63" t="s">
        <v>32</v>
      </c>
      <c r="AA11" s="152"/>
      <c r="AB11" s="152"/>
      <c r="AC11" s="149"/>
      <c r="AD11" s="149"/>
      <c r="AE11" s="149"/>
      <c r="AF11" s="153" t="str">
        <f t="shared" si="0"/>
        <v/>
      </c>
      <c r="AG11" s="153"/>
      <c r="AH11" s="153"/>
      <c r="AI11" s="153"/>
      <c r="AJ11" s="153"/>
      <c r="AK11" s="153"/>
      <c r="AL11" s="143"/>
      <c r="AM11" s="144"/>
      <c r="AN11" s="144"/>
      <c r="AO11" s="145"/>
      <c r="AP11" s="147"/>
      <c r="AQ11" s="147"/>
      <c r="AR11" s="147"/>
      <c r="AS11" s="147"/>
      <c r="AT11" s="147"/>
      <c r="AU11" s="147"/>
      <c r="AV11" s="148"/>
      <c r="AW11" s="148"/>
      <c r="AX11" s="148"/>
      <c r="AY11" s="148"/>
      <c r="AZ11" s="148"/>
      <c r="BA11" s="148"/>
    </row>
    <row r="12" spans="1:53" ht="30" customHeight="1" x14ac:dyDescent="0.2">
      <c r="A12" s="158"/>
      <c r="B12" s="159"/>
      <c r="C12" s="134"/>
      <c r="D12" s="135"/>
      <c r="E12" s="135"/>
      <c r="F12" s="135"/>
      <c r="G12" s="136"/>
      <c r="H12" s="147"/>
      <c r="I12" s="147"/>
      <c r="J12" s="147"/>
      <c r="K12" s="147"/>
      <c r="L12" s="147"/>
      <c r="M12" s="143"/>
      <c r="N12" s="144"/>
      <c r="O12" s="144"/>
      <c r="P12" s="144"/>
      <c r="Q12" s="144"/>
      <c r="R12" s="144"/>
      <c r="S12" s="144"/>
      <c r="T12" s="145"/>
      <c r="U12" s="149"/>
      <c r="V12" s="149"/>
      <c r="W12" s="149"/>
      <c r="X12" s="149"/>
      <c r="Y12" s="150"/>
      <c r="Z12" s="63" t="s">
        <v>32</v>
      </c>
      <c r="AA12" s="152"/>
      <c r="AB12" s="152"/>
      <c r="AC12" s="149"/>
      <c r="AD12" s="149"/>
      <c r="AE12" s="149"/>
      <c r="AF12" s="153" t="str">
        <f t="shared" si="0"/>
        <v/>
      </c>
      <c r="AG12" s="153"/>
      <c r="AH12" s="153"/>
      <c r="AI12" s="153"/>
      <c r="AJ12" s="153"/>
      <c r="AK12" s="153"/>
      <c r="AL12" s="143"/>
      <c r="AM12" s="144"/>
      <c r="AN12" s="144"/>
      <c r="AO12" s="145"/>
      <c r="AP12" s="147"/>
      <c r="AQ12" s="147"/>
      <c r="AR12" s="147"/>
      <c r="AS12" s="147"/>
      <c r="AT12" s="147"/>
      <c r="AU12" s="147"/>
      <c r="AV12" s="148"/>
      <c r="AW12" s="148"/>
      <c r="AX12" s="148"/>
      <c r="AY12" s="148"/>
      <c r="AZ12" s="148"/>
      <c r="BA12" s="148"/>
    </row>
    <row r="13" spans="1:53" ht="30" customHeight="1" x14ac:dyDescent="0.2">
      <c r="A13" s="158"/>
      <c r="B13" s="159"/>
      <c r="C13" s="134"/>
      <c r="D13" s="135"/>
      <c r="E13" s="135"/>
      <c r="F13" s="135"/>
      <c r="G13" s="136"/>
      <c r="H13" s="147"/>
      <c r="I13" s="147"/>
      <c r="J13" s="147"/>
      <c r="K13" s="147"/>
      <c r="L13" s="147"/>
      <c r="M13" s="143"/>
      <c r="N13" s="144"/>
      <c r="O13" s="144"/>
      <c r="P13" s="144"/>
      <c r="Q13" s="144"/>
      <c r="R13" s="144"/>
      <c r="S13" s="144"/>
      <c r="T13" s="145"/>
      <c r="U13" s="149"/>
      <c r="V13" s="149"/>
      <c r="W13" s="149"/>
      <c r="X13" s="149"/>
      <c r="Y13" s="150"/>
      <c r="Z13" s="63" t="s">
        <v>32</v>
      </c>
      <c r="AA13" s="152"/>
      <c r="AB13" s="152"/>
      <c r="AC13" s="149"/>
      <c r="AD13" s="149"/>
      <c r="AE13" s="149"/>
      <c r="AF13" s="153" t="str">
        <f t="shared" si="0"/>
        <v/>
      </c>
      <c r="AG13" s="153"/>
      <c r="AH13" s="153"/>
      <c r="AI13" s="153"/>
      <c r="AJ13" s="153"/>
      <c r="AK13" s="153"/>
      <c r="AL13" s="143"/>
      <c r="AM13" s="144"/>
      <c r="AN13" s="144"/>
      <c r="AO13" s="145"/>
      <c r="AP13" s="147"/>
      <c r="AQ13" s="147"/>
      <c r="AR13" s="147"/>
      <c r="AS13" s="147"/>
      <c r="AT13" s="147"/>
      <c r="AU13" s="147"/>
      <c r="AV13" s="148"/>
      <c r="AW13" s="148"/>
      <c r="AX13" s="148"/>
      <c r="AY13" s="148"/>
      <c r="AZ13" s="148"/>
      <c r="BA13" s="148"/>
    </row>
    <row r="14" spans="1:53" ht="30" customHeight="1" x14ac:dyDescent="0.2">
      <c r="A14" s="158"/>
      <c r="B14" s="159"/>
      <c r="C14" s="134"/>
      <c r="D14" s="135"/>
      <c r="E14" s="135"/>
      <c r="F14" s="135"/>
      <c r="G14" s="136"/>
      <c r="H14" s="147"/>
      <c r="I14" s="147"/>
      <c r="J14" s="147"/>
      <c r="K14" s="147"/>
      <c r="L14" s="147"/>
      <c r="M14" s="143"/>
      <c r="N14" s="144"/>
      <c r="O14" s="144"/>
      <c r="P14" s="144"/>
      <c r="Q14" s="144"/>
      <c r="R14" s="144"/>
      <c r="S14" s="144"/>
      <c r="T14" s="145"/>
      <c r="U14" s="149"/>
      <c r="V14" s="149"/>
      <c r="W14" s="149"/>
      <c r="X14" s="149"/>
      <c r="Y14" s="150"/>
      <c r="Z14" s="63" t="s">
        <v>32</v>
      </c>
      <c r="AA14" s="152"/>
      <c r="AB14" s="152"/>
      <c r="AC14" s="149"/>
      <c r="AD14" s="149"/>
      <c r="AE14" s="149"/>
      <c r="AF14" s="153" t="str">
        <f t="shared" si="0"/>
        <v/>
      </c>
      <c r="AG14" s="153"/>
      <c r="AH14" s="153"/>
      <c r="AI14" s="153"/>
      <c r="AJ14" s="153"/>
      <c r="AK14" s="153"/>
      <c r="AL14" s="143"/>
      <c r="AM14" s="144"/>
      <c r="AN14" s="144"/>
      <c r="AO14" s="145"/>
      <c r="AP14" s="147"/>
      <c r="AQ14" s="147"/>
      <c r="AR14" s="147"/>
      <c r="AS14" s="147"/>
      <c r="AT14" s="147"/>
      <c r="AU14" s="147"/>
      <c r="AV14" s="148"/>
      <c r="AW14" s="148"/>
      <c r="AX14" s="148"/>
      <c r="AY14" s="148"/>
      <c r="AZ14" s="148"/>
      <c r="BA14" s="148"/>
    </row>
    <row r="15" spans="1:53" ht="30" customHeight="1" x14ac:dyDescent="0.2">
      <c r="A15" s="158"/>
      <c r="B15" s="159"/>
      <c r="C15" s="134"/>
      <c r="D15" s="135"/>
      <c r="E15" s="135"/>
      <c r="F15" s="135"/>
      <c r="G15" s="136"/>
      <c r="H15" s="147"/>
      <c r="I15" s="147"/>
      <c r="J15" s="147"/>
      <c r="K15" s="147"/>
      <c r="L15" s="147"/>
      <c r="M15" s="143"/>
      <c r="N15" s="144"/>
      <c r="O15" s="144"/>
      <c r="P15" s="144"/>
      <c r="Q15" s="144"/>
      <c r="R15" s="144"/>
      <c r="S15" s="144"/>
      <c r="T15" s="145"/>
      <c r="U15" s="149"/>
      <c r="V15" s="149"/>
      <c r="W15" s="149"/>
      <c r="X15" s="149"/>
      <c r="Y15" s="150"/>
      <c r="Z15" s="63" t="s">
        <v>32</v>
      </c>
      <c r="AA15" s="152"/>
      <c r="AB15" s="152"/>
      <c r="AC15" s="149"/>
      <c r="AD15" s="149"/>
      <c r="AE15" s="149"/>
      <c r="AF15" s="153" t="str">
        <f t="shared" si="0"/>
        <v/>
      </c>
      <c r="AG15" s="153"/>
      <c r="AH15" s="153"/>
      <c r="AI15" s="153"/>
      <c r="AJ15" s="153"/>
      <c r="AK15" s="153"/>
      <c r="AL15" s="143"/>
      <c r="AM15" s="144"/>
      <c r="AN15" s="144"/>
      <c r="AO15" s="145"/>
      <c r="AP15" s="147"/>
      <c r="AQ15" s="147"/>
      <c r="AR15" s="147"/>
      <c r="AS15" s="147"/>
      <c r="AT15" s="147"/>
      <c r="AU15" s="147"/>
      <c r="AV15" s="148"/>
      <c r="AW15" s="148"/>
      <c r="AX15" s="148"/>
      <c r="AY15" s="148"/>
      <c r="AZ15" s="148"/>
      <c r="BA15" s="148"/>
    </row>
    <row r="16" spans="1:53" ht="30" customHeight="1" x14ac:dyDescent="0.2">
      <c r="A16" s="158"/>
      <c r="B16" s="159"/>
      <c r="C16" s="134"/>
      <c r="D16" s="135"/>
      <c r="E16" s="135"/>
      <c r="F16" s="135"/>
      <c r="G16" s="136"/>
      <c r="H16" s="147"/>
      <c r="I16" s="147"/>
      <c r="J16" s="147"/>
      <c r="K16" s="147"/>
      <c r="L16" s="147"/>
      <c r="M16" s="143"/>
      <c r="N16" s="144"/>
      <c r="O16" s="144"/>
      <c r="P16" s="144"/>
      <c r="Q16" s="144"/>
      <c r="R16" s="144"/>
      <c r="S16" s="144"/>
      <c r="T16" s="145"/>
      <c r="U16" s="149"/>
      <c r="V16" s="149"/>
      <c r="W16" s="149"/>
      <c r="X16" s="149"/>
      <c r="Y16" s="150"/>
      <c r="Z16" s="63" t="s">
        <v>32</v>
      </c>
      <c r="AA16" s="152"/>
      <c r="AB16" s="152"/>
      <c r="AC16" s="149"/>
      <c r="AD16" s="149"/>
      <c r="AE16" s="149"/>
      <c r="AF16" s="153" t="str">
        <f t="shared" si="0"/>
        <v/>
      </c>
      <c r="AG16" s="153"/>
      <c r="AH16" s="153"/>
      <c r="AI16" s="153"/>
      <c r="AJ16" s="153"/>
      <c r="AK16" s="153"/>
      <c r="AL16" s="143"/>
      <c r="AM16" s="144"/>
      <c r="AN16" s="144"/>
      <c r="AO16" s="145"/>
      <c r="AP16" s="147"/>
      <c r="AQ16" s="147"/>
      <c r="AR16" s="147"/>
      <c r="AS16" s="147"/>
      <c r="AT16" s="147"/>
      <c r="AU16" s="147"/>
      <c r="AV16" s="148"/>
      <c r="AW16" s="148"/>
      <c r="AX16" s="148"/>
      <c r="AY16" s="148"/>
      <c r="AZ16" s="148"/>
      <c r="BA16" s="148"/>
    </row>
    <row r="17" spans="1:53" ht="30" customHeight="1" x14ac:dyDescent="0.2">
      <c r="A17" s="158"/>
      <c r="B17" s="159"/>
      <c r="C17" s="134"/>
      <c r="D17" s="135"/>
      <c r="E17" s="135"/>
      <c r="F17" s="135"/>
      <c r="G17" s="136"/>
      <c r="H17" s="147"/>
      <c r="I17" s="147"/>
      <c r="J17" s="147"/>
      <c r="K17" s="147"/>
      <c r="L17" s="147"/>
      <c r="M17" s="143"/>
      <c r="N17" s="144"/>
      <c r="O17" s="144"/>
      <c r="P17" s="144"/>
      <c r="Q17" s="144"/>
      <c r="R17" s="144"/>
      <c r="S17" s="144"/>
      <c r="T17" s="145"/>
      <c r="U17" s="149"/>
      <c r="V17" s="149"/>
      <c r="W17" s="149"/>
      <c r="X17" s="149"/>
      <c r="Y17" s="150"/>
      <c r="Z17" s="63" t="s">
        <v>32</v>
      </c>
      <c r="AA17" s="152"/>
      <c r="AB17" s="152"/>
      <c r="AC17" s="149"/>
      <c r="AD17" s="149"/>
      <c r="AE17" s="149"/>
      <c r="AF17" s="153" t="str">
        <f t="shared" si="0"/>
        <v/>
      </c>
      <c r="AG17" s="153"/>
      <c r="AH17" s="153"/>
      <c r="AI17" s="153"/>
      <c r="AJ17" s="153"/>
      <c r="AK17" s="153"/>
      <c r="AL17" s="143"/>
      <c r="AM17" s="144"/>
      <c r="AN17" s="144"/>
      <c r="AO17" s="145"/>
      <c r="AP17" s="147"/>
      <c r="AQ17" s="147"/>
      <c r="AR17" s="147"/>
      <c r="AS17" s="147"/>
      <c r="AT17" s="147"/>
      <c r="AU17" s="147"/>
      <c r="AV17" s="148"/>
      <c r="AW17" s="148"/>
      <c r="AX17" s="148"/>
      <c r="AY17" s="148"/>
      <c r="AZ17" s="148"/>
      <c r="BA17" s="148"/>
    </row>
    <row r="18" spans="1:53" ht="30" customHeight="1" x14ac:dyDescent="0.2">
      <c r="A18" s="158"/>
      <c r="B18" s="159"/>
      <c r="C18" s="134"/>
      <c r="D18" s="135"/>
      <c r="E18" s="135"/>
      <c r="F18" s="135"/>
      <c r="G18" s="136"/>
      <c r="H18" s="147"/>
      <c r="I18" s="147"/>
      <c r="J18" s="147"/>
      <c r="K18" s="147"/>
      <c r="L18" s="147"/>
      <c r="M18" s="143"/>
      <c r="N18" s="144"/>
      <c r="O18" s="144"/>
      <c r="P18" s="144"/>
      <c r="Q18" s="144"/>
      <c r="R18" s="144"/>
      <c r="S18" s="144"/>
      <c r="T18" s="145"/>
      <c r="U18" s="149"/>
      <c r="V18" s="149"/>
      <c r="W18" s="149"/>
      <c r="X18" s="149"/>
      <c r="Y18" s="150"/>
      <c r="Z18" s="63" t="s">
        <v>32</v>
      </c>
      <c r="AA18" s="152"/>
      <c r="AB18" s="152"/>
      <c r="AC18" s="149"/>
      <c r="AD18" s="149"/>
      <c r="AE18" s="149"/>
      <c r="AF18" s="153" t="str">
        <f t="shared" si="0"/>
        <v/>
      </c>
      <c r="AG18" s="153"/>
      <c r="AH18" s="153"/>
      <c r="AI18" s="153"/>
      <c r="AJ18" s="153"/>
      <c r="AK18" s="153"/>
      <c r="AL18" s="143"/>
      <c r="AM18" s="144"/>
      <c r="AN18" s="144"/>
      <c r="AO18" s="145"/>
      <c r="AP18" s="147"/>
      <c r="AQ18" s="147"/>
      <c r="AR18" s="147"/>
      <c r="AS18" s="147"/>
      <c r="AT18" s="147"/>
      <c r="AU18" s="147"/>
      <c r="AV18" s="148"/>
      <c r="AW18" s="148"/>
      <c r="AX18" s="148"/>
      <c r="AY18" s="148"/>
      <c r="AZ18" s="148"/>
      <c r="BA18" s="148"/>
    </row>
    <row r="19" spans="1:53" ht="30" customHeight="1" x14ac:dyDescent="0.2">
      <c r="A19" s="158"/>
      <c r="B19" s="159"/>
      <c r="C19" s="134"/>
      <c r="D19" s="135"/>
      <c r="E19" s="135"/>
      <c r="F19" s="135"/>
      <c r="G19" s="136"/>
      <c r="H19" s="147"/>
      <c r="I19" s="147"/>
      <c r="J19" s="147"/>
      <c r="K19" s="147"/>
      <c r="L19" s="147"/>
      <c r="M19" s="143"/>
      <c r="N19" s="144"/>
      <c r="O19" s="144"/>
      <c r="P19" s="144"/>
      <c r="Q19" s="144"/>
      <c r="R19" s="144"/>
      <c r="S19" s="144"/>
      <c r="T19" s="145"/>
      <c r="U19" s="149"/>
      <c r="V19" s="149"/>
      <c r="W19" s="149"/>
      <c r="X19" s="149"/>
      <c r="Y19" s="150"/>
      <c r="Z19" s="63" t="s">
        <v>32</v>
      </c>
      <c r="AA19" s="152"/>
      <c r="AB19" s="152"/>
      <c r="AC19" s="149"/>
      <c r="AD19" s="149"/>
      <c r="AE19" s="149"/>
      <c r="AF19" s="153" t="str">
        <f t="shared" si="0"/>
        <v/>
      </c>
      <c r="AG19" s="153"/>
      <c r="AH19" s="153"/>
      <c r="AI19" s="153"/>
      <c r="AJ19" s="153"/>
      <c r="AK19" s="153"/>
      <c r="AL19" s="143"/>
      <c r="AM19" s="144"/>
      <c r="AN19" s="144"/>
      <c r="AO19" s="145"/>
      <c r="AP19" s="147"/>
      <c r="AQ19" s="147"/>
      <c r="AR19" s="147"/>
      <c r="AS19" s="147"/>
      <c r="AT19" s="147"/>
      <c r="AU19" s="147"/>
      <c r="AV19" s="148"/>
      <c r="AW19" s="148"/>
      <c r="AX19" s="148"/>
      <c r="AY19" s="148"/>
      <c r="AZ19" s="148"/>
      <c r="BA19" s="148"/>
    </row>
    <row r="20" spans="1:53" ht="30" customHeight="1" x14ac:dyDescent="0.2">
      <c r="A20" s="158"/>
      <c r="B20" s="159"/>
      <c r="C20" s="134"/>
      <c r="D20" s="135"/>
      <c r="E20" s="135"/>
      <c r="F20" s="135"/>
      <c r="G20" s="136"/>
      <c r="H20" s="147"/>
      <c r="I20" s="147"/>
      <c r="J20" s="147"/>
      <c r="K20" s="147"/>
      <c r="L20" s="147"/>
      <c r="M20" s="143"/>
      <c r="N20" s="144"/>
      <c r="O20" s="144"/>
      <c r="P20" s="144"/>
      <c r="Q20" s="144"/>
      <c r="R20" s="144"/>
      <c r="S20" s="144"/>
      <c r="T20" s="145"/>
      <c r="U20" s="149"/>
      <c r="V20" s="149"/>
      <c r="W20" s="149"/>
      <c r="X20" s="149"/>
      <c r="Y20" s="150"/>
      <c r="Z20" s="63" t="s">
        <v>32</v>
      </c>
      <c r="AA20" s="152"/>
      <c r="AB20" s="152"/>
      <c r="AC20" s="149"/>
      <c r="AD20" s="149"/>
      <c r="AE20" s="149"/>
      <c r="AF20" s="153" t="str">
        <f t="shared" si="0"/>
        <v/>
      </c>
      <c r="AG20" s="153"/>
      <c r="AH20" s="153"/>
      <c r="AI20" s="153"/>
      <c r="AJ20" s="153"/>
      <c r="AK20" s="153"/>
      <c r="AL20" s="143"/>
      <c r="AM20" s="144"/>
      <c r="AN20" s="144"/>
      <c r="AO20" s="145"/>
      <c r="AP20" s="147"/>
      <c r="AQ20" s="147"/>
      <c r="AR20" s="147"/>
      <c r="AS20" s="147"/>
      <c r="AT20" s="147"/>
      <c r="AU20" s="147"/>
      <c r="AV20" s="148"/>
      <c r="AW20" s="148"/>
      <c r="AX20" s="148"/>
      <c r="AY20" s="148"/>
      <c r="AZ20" s="148"/>
      <c r="BA20" s="148"/>
    </row>
    <row r="21" spans="1:53" ht="30" customHeight="1" x14ac:dyDescent="0.2">
      <c r="A21" s="158"/>
      <c r="B21" s="159"/>
      <c r="C21" s="134"/>
      <c r="D21" s="135"/>
      <c r="E21" s="135"/>
      <c r="F21" s="135"/>
      <c r="G21" s="136"/>
      <c r="H21" s="147"/>
      <c r="I21" s="147"/>
      <c r="J21" s="147"/>
      <c r="K21" s="147"/>
      <c r="L21" s="147"/>
      <c r="M21" s="143"/>
      <c r="N21" s="144"/>
      <c r="O21" s="144"/>
      <c r="P21" s="144"/>
      <c r="Q21" s="144"/>
      <c r="R21" s="144"/>
      <c r="S21" s="144"/>
      <c r="T21" s="145"/>
      <c r="U21" s="149"/>
      <c r="V21" s="149"/>
      <c r="W21" s="149"/>
      <c r="X21" s="149"/>
      <c r="Y21" s="150"/>
      <c r="Z21" s="63" t="s">
        <v>32</v>
      </c>
      <c r="AA21" s="152"/>
      <c r="AB21" s="152"/>
      <c r="AC21" s="149"/>
      <c r="AD21" s="149"/>
      <c r="AE21" s="149"/>
      <c r="AF21" s="153" t="str">
        <f t="shared" si="0"/>
        <v/>
      </c>
      <c r="AG21" s="153"/>
      <c r="AH21" s="153"/>
      <c r="AI21" s="153"/>
      <c r="AJ21" s="153"/>
      <c r="AK21" s="153"/>
      <c r="AL21" s="143"/>
      <c r="AM21" s="144"/>
      <c r="AN21" s="144"/>
      <c r="AO21" s="145"/>
      <c r="AP21" s="147"/>
      <c r="AQ21" s="147"/>
      <c r="AR21" s="147"/>
      <c r="AS21" s="147"/>
      <c r="AT21" s="147"/>
      <c r="AU21" s="147"/>
      <c r="AV21" s="148"/>
      <c r="AW21" s="148"/>
      <c r="AX21" s="148"/>
      <c r="AY21" s="148"/>
      <c r="AZ21" s="148"/>
      <c r="BA21" s="148"/>
    </row>
    <row r="22" spans="1:53" ht="30" customHeight="1" x14ac:dyDescent="0.2">
      <c r="A22" s="158"/>
      <c r="B22" s="159"/>
      <c r="C22" s="134"/>
      <c r="D22" s="135"/>
      <c r="E22" s="135"/>
      <c r="F22" s="135"/>
      <c r="G22" s="136"/>
      <c r="H22" s="147"/>
      <c r="I22" s="147"/>
      <c r="J22" s="147"/>
      <c r="K22" s="147"/>
      <c r="L22" s="147"/>
      <c r="M22" s="143"/>
      <c r="N22" s="144"/>
      <c r="O22" s="144"/>
      <c r="P22" s="144"/>
      <c r="Q22" s="144"/>
      <c r="R22" s="144"/>
      <c r="S22" s="144"/>
      <c r="T22" s="145"/>
      <c r="U22" s="149"/>
      <c r="V22" s="149"/>
      <c r="W22" s="149"/>
      <c r="X22" s="149"/>
      <c r="Y22" s="150"/>
      <c r="Z22" s="63" t="s">
        <v>32</v>
      </c>
      <c r="AA22" s="152"/>
      <c r="AB22" s="152"/>
      <c r="AC22" s="149"/>
      <c r="AD22" s="149"/>
      <c r="AE22" s="149"/>
      <c r="AF22" s="153" t="str">
        <f t="shared" si="0"/>
        <v/>
      </c>
      <c r="AG22" s="153"/>
      <c r="AH22" s="153"/>
      <c r="AI22" s="153"/>
      <c r="AJ22" s="153"/>
      <c r="AK22" s="153"/>
      <c r="AL22" s="143"/>
      <c r="AM22" s="144"/>
      <c r="AN22" s="144"/>
      <c r="AO22" s="145"/>
      <c r="AP22" s="147"/>
      <c r="AQ22" s="147"/>
      <c r="AR22" s="147"/>
      <c r="AS22" s="147"/>
      <c r="AT22" s="147"/>
      <c r="AU22" s="147"/>
      <c r="AV22" s="148"/>
      <c r="AW22" s="148"/>
      <c r="AX22" s="148"/>
      <c r="AY22" s="148"/>
      <c r="AZ22" s="148"/>
      <c r="BA22" s="148"/>
    </row>
    <row r="23" spans="1:53" ht="30" customHeight="1" x14ac:dyDescent="0.2">
      <c r="A23" s="158"/>
      <c r="B23" s="159"/>
      <c r="C23" s="134"/>
      <c r="D23" s="135"/>
      <c r="E23" s="135"/>
      <c r="F23" s="135"/>
      <c r="G23" s="136"/>
      <c r="H23" s="147"/>
      <c r="I23" s="147"/>
      <c r="J23" s="147"/>
      <c r="K23" s="147"/>
      <c r="L23" s="147"/>
      <c r="M23" s="143"/>
      <c r="N23" s="144"/>
      <c r="O23" s="144"/>
      <c r="P23" s="144"/>
      <c r="Q23" s="144"/>
      <c r="R23" s="144"/>
      <c r="S23" s="144"/>
      <c r="T23" s="145"/>
      <c r="U23" s="149"/>
      <c r="V23" s="149"/>
      <c r="W23" s="149"/>
      <c r="X23" s="149"/>
      <c r="Y23" s="150"/>
      <c r="Z23" s="63" t="s">
        <v>32</v>
      </c>
      <c r="AA23" s="152"/>
      <c r="AB23" s="152"/>
      <c r="AC23" s="149"/>
      <c r="AD23" s="149"/>
      <c r="AE23" s="149"/>
      <c r="AF23" s="153" t="str">
        <f t="shared" si="0"/>
        <v/>
      </c>
      <c r="AG23" s="153"/>
      <c r="AH23" s="153"/>
      <c r="AI23" s="153"/>
      <c r="AJ23" s="153"/>
      <c r="AK23" s="153"/>
      <c r="AL23" s="143"/>
      <c r="AM23" s="144"/>
      <c r="AN23" s="144"/>
      <c r="AO23" s="145"/>
      <c r="AP23" s="147"/>
      <c r="AQ23" s="147"/>
      <c r="AR23" s="147"/>
      <c r="AS23" s="147"/>
      <c r="AT23" s="147"/>
      <c r="AU23" s="147"/>
      <c r="AV23" s="148"/>
      <c r="AW23" s="148"/>
      <c r="AX23" s="148"/>
      <c r="AY23" s="148"/>
      <c r="AZ23" s="148"/>
      <c r="BA23" s="148"/>
    </row>
    <row r="24" spans="1:53" ht="30" customHeight="1" x14ac:dyDescent="0.2">
      <c r="A24" s="158"/>
      <c r="B24" s="159"/>
      <c r="C24" s="134"/>
      <c r="D24" s="135"/>
      <c r="E24" s="135"/>
      <c r="F24" s="135"/>
      <c r="G24" s="136"/>
      <c r="H24" s="147"/>
      <c r="I24" s="147"/>
      <c r="J24" s="147"/>
      <c r="K24" s="147"/>
      <c r="L24" s="147"/>
      <c r="M24" s="143"/>
      <c r="N24" s="144"/>
      <c r="O24" s="144"/>
      <c r="P24" s="144"/>
      <c r="Q24" s="144"/>
      <c r="R24" s="144"/>
      <c r="S24" s="144"/>
      <c r="T24" s="145"/>
      <c r="U24" s="149"/>
      <c r="V24" s="149"/>
      <c r="W24" s="149"/>
      <c r="X24" s="149"/>
      <c r="Y24" s="150"/>
      <c r="Z24" s="63" t="s">
        <v>32</v>
      </c>
      <c r="AA24" s="152"/>
      <c r="AB24" s="152"/>
      <c r="AC24" s="149"/>
      <c r="AD24" s="149"/>
      <c r="AE24" s="149"/>
      <c r="AF24" s="153" t="str">
        <f t="shared" si="0"/>
        <v/>
      </c>
      <c r="AG24" s="153"/>
      <c r="AH24" s="153"/>
      <c r="AI24" s="153"/>
      <c r="AJ24" s="153"/>
      <c r="AK24" s="153"/>
      <c r="AL24" s="143"/>
      <c r="AM24" s="144"/>
      <c r="AN24" s="144"/>
      <c r="AO24" s="145"/>
      <c r="AP24" s="147"/>
      <c r="AQ24" s="147"/>
      <c r="AR24" s="147"/>
      <c r="AS24" s="147"/>
      <c r="AT24" s="147"/>
      <c r="AU24" s="147"/>
      <c r="AV24" s="148"/>
      <c r="AW24" s="148"/>
      <c r="AX24" s="148"/>
      <c r="AY24" s="148"/>
      <c r="AZ24" s="148"/>
      <c r="BA24" s="148"/>
    </row>
    <row r="25" spans="1:53" ht="30" customHeight="1" x14ac:dyDescent="0.2">
      <c r="A25" s="158"/>
      <c r="B25" s="159"/>
      <c r="C25" s="134"/>
      <c r="D25" s="135"/>
      <c r="E25" s="135"/>
      <c r="F25" s="135"/>
      <c r="G25" s="136"/>
      <c r="H25" s="147"/>
      <c r="I25" s="147"/>
      <c r="J25" s="147"/>
      <c r="K25" s="147"/>
      <c r="L25" s="147"/>
      <c r="M25" s="143"/>
      <c r="N25" s="144"/>
      <c r="O25" s="144"/>
      <c r="P25" s="144"/>
      <c r="Q25" s="144"/>
      <c r="R25" s="144"/>
      <c r="S25" s="144"/>
      <c r="T25" s="145"/>
      <c r="U25" s="149"/>
      <c r="V25" s="149"/>
      <c r="W25" s="149"/>
      <c r="X25" s="149"/>
      <c r="Y25" s="150"/>
      <c r="Z25" s="63" t="s">
        <v>32</v>
      </c>
      <c r="AA25" s="152"/>
      <c r="AB25" s="152"/>
      <c r="AC25" s="149"/>
      <c r="AD25" s="149"/>
      <c r="AE25" s="149"/>
      <c r="AF25" s="153" t="str">
        <f t="shared" si="0"/>
        <v/>
      </c>
      <c r="AG25" s="153"/>
      <c r="AH25" s="153"/>
      <c r="AI25" s="153"/>
      <c r="AJ25" s="153"/>
      <c r="AK25" s="153"/>
      <c r="AL25" s="143"/>
      <c r="AM25" s="144"/>
      <c r="AN25" s="144"/>
      <c r="AO25" s="145"/>
      <c r="AP25" s="147"/>
      <c r="AQ25" s="147"/>
      <c r="AR25" s="147"/>
      <c r="AS25" s="147"/>
      <c r="AT25" s="147"/>
      <c r="AU25" s="147"/>
      <c r="AV25" s="148"/>
      <c r="AW25" s="148"/>
      <c r="AX25" s="148"/>
      <c r="AY25" s="148"/>
      <c r="AZ25" s="148"/>
      <c r="BA25" s="148"/>
    </row>
    <row r="26" spans="1:53" ht="30" customHeight="1" x14ac:dyDescent="0.2">
      <c r="A26" s="158"/>
      <c r="B26" s="159"/>
      <c r="C26" s="134"/>
      <c r="D26" s="135"/>
      <c r="E26" s="135"/>
      <c r="F26" s="135"/>
      <c r="G26" s="136"/>
      <c r="H26" s="147"/>
      <c r="I26" s="147"/>
      <c r="J26" s="147"/>
      <c r="K26" s="147"/>
      <c r="L26" s="147"/>
      <c r="M26" s="143"/>
      <c r="N26" s="144"/>
      <c r="O26" s="144"/>
      <c r="P26" s="144"/>
      <c r="Q26" s="144"/>
      <c r="R26" s="144"/>
      <c r="S26" s="144"/>
      <c r="T26" s="145"/>
      <c r="U26" s="149"/>
      <c r="V26" s="149"/>
      <c r="W26" s="149"/>
      <c r="X26" s="149"/>
      <c r="Y26" s="150"/>
      <c r="Z26" s="63" t="s">
        <v>32</v>
      </c>
      <c r="AA26" s="152"/>
      <c r="AB26" s="152"/>
      <c r="AC26" s="149"/>
      <c r="AD26" s="149"/>
      <c r="AE26" s="149"/>
      <c r="AF26" s="153" t="str">
        <f t="shared" si="0"/>
        <v/>
      </c>
      <c r="AG26" s="153"/>
      <c r="AH26" s="153"/>
      <c r="AI26" s="153"/>
      <c r="AJ26" s="153"/>
      <c r="AK26" s="153"/>
      <c r="AL26" s="143"/>
      <c r="AM26" s="144"/>
      <c r="AN26" s="144"/>
      <c r="AO26" s="145"/>
      <c r="AP26" s="147"/>
      <c r="AQ26" s="147"/>
      <c r="AR26" s="147"/>
      <c r="AS26" s="147"/>
      <c r="AT26" s="147"/>
      <c r="AU26" s="147"/>
      <c r="AV26" s="148"/>
      <c r="AW26" s="148"/>
      <c r="AX26" s="148"/>
      <c r="AY26" s="148"/>
      <c r="AZ26" s="148"/>
      <c r="BA26" s="148"/>
    </row>
    <row r="27" spans="1:53" ht="30" customHeight="1" x14ac:dyDescent="0.2">
      <c r="A27" s="158"/>
      <c r="B27" s="159"/>
      <c r="C27" s="134"/>
      <c r="D27" s="135"/>
      <c r="E27" s="135"/>
      <c r="F27" s="135"/>
      <c r="G27" s="136"/>
      <c r="H27" s="147"/>
      <c r="I27" s="147"/>
      <c r="J27" s="147"/>
      <c r="K27" s="147"/>
      <c r="L27" s="147"/>
      <c r="M27" s="143"/>
      <c r="N27" s="144"/>
      <c r="O27" s="144"/>
      <c r="P27" s="144"/>
      <c r="Q27" s="144"/>
      <c r="R27" s="144"/>
      <c r="S27" s="144"/>
      <c r="T27" s="145"/>
      <c r="U27" s="149"/>
      <c r="V27" s="149"/>
      <c r="W27" s="149"/>
      <c r="X27" s="149"/>
      <c r="Y27" s="150"/>
      <c r="Z27" s="63" t="s">
        <v>32</v>
      </c>
      <c r="AA27" s="152"/>
      <c r="AB27" s="152"/>
      <c r="AC27" s="149"/>
      <c r="AD27" s="149"/>
      <c r="AE27" s="149"/>
      <c r="AF27" s="153" t="str">
        <f t="shared" si="0"/>
        <v/>
      </c>
      <c r="AG27" s="153"/>
      <c r="AH27" s="153"/>
      <c r="AI27" s="153"/>
      <c r="AJ27" s="153"/>
      <c r="AK27" s="153"/>
      <c r="AL27" s="143"/>
      <c r="AM27" s="144"/>
      <c r="AN27" s="144"/>
      <c r="AO27" s="145"/>
      <c r="AP27" s="147"/>
      <c r="AQ27" s="147"/>
      <c r="AR27" s="147"/>
      <c r="AS27" s="147"/>
      <c r="AT27" s="147"/>
      <c r="AU27" s="147"/>
      <c r="AV27" s="148"/>
      <c r="AW27" s="148"/>
      <c r="AX27" s="148"/>
      <c r="AY27" s="148"/>
      <c r="AZ27" s="148"/>
      <c r="BA27" s="148"/>
    </row>
    <row r="28" spans="1:53" ht="30" customHeight="1" x14ac:dyDescent="0.2">
      <c r="A28" s="158"/>
      <c r="B28" s="159"/>
      <c r="C28" s="134"/>
      <c r="D28" s="135"/>
      <c r="E28" s="135"/>
      <c r="F28" s="135"/>
      <c r="G28" s="136"/>
      <c r="H28" s="147"/>
      <c r="I28" s="147"/>
      <c r="J28" s="147"/>
      <c r="K28" s="147"/>
      <c r="L28" s="147"/>
      <c r="M28" s="143"/>
      <c r="N28" s="144"/>
      <c r="O28" s="144"/>
      <c r="P28" s="144"/>
      <c r="Q28" s="144"/>
      <c r="R28" s="144"/>
      <c r="S28" s="144"/>
      <c r="T28" s="145"/>
      <c r="U28" s="149"/>
      <c r="V28" s="149"/>
      <c r="W28" s="149"/>
      <c r="X28" s="149"/>
      <c r="Y28" s="150"/>
      <c r="Z28" s="63" t="s">
        <v>32</v>
      </c>
      <c r="AA28" s="152"/>
      <c r="AB28" s="152"/>
      <c r="AC28" s="149"/>
      <c r="AD28" s="149"/>
      <c r="AE28" s="149"/>
      <c r="AF28" s="153" t="str">
        <f t="shared" si="0"/>
        <v/>
      </c>
      <c r="AG28" s="153"/>
      <c r="AH28" s="153"/>
      <c r="AI28" s="153"/>
      <c r="AJ28" s="153"/>
      <c r="AK28" s="153"/>
      <c r="AL28" s="143"/>
      <c r="AM28" s="144"/>
      <c r="AN28" s="144"/>
      <c r="AO28" s="145"/>
      <c r="AP28" s="147"/>
      <c r="AQ28" s="147"/>
      <c r="AR28" s="147"/>
      <c r="AS28" s="147"/>
      <c r="AT28" s="147"/>
      <c r="AU28" s="147"/>
      <c r="AV28" s="148"/>
      <c r="AW28" s="148"/>
      <c r="AX28" s="148"/>
      <c r="AY28" s="148"/>
      <c r="AZ28" s="148"/>
      <c r="BA28" s="148"/>
    </row>
    <row r="29" spans="1:53" ht="30" customHeight="1" x14ac:dyDescent="0.2">
      <c r="A29" s="158"/>
      <c r="B29" s="159"/>
      <c r="C29" s="134"/>
      <c r="D29" s="135"/>
      <c r="E29" s="135"/>
      <c r="F29" s="135"/>
      <c r="G29" s="136"/>
      <c r="H29" s="147"/>
      <c r="I29" s="147"/>
      <c r="J29" s="147"/>
      <c r="K29" s="147"/>
      <c r="L29" s="147"/>
      <c r="M29" s="143"/>
      <c r="N29" s="144"/>
      <c r="O29" s="144"/>
      <c r="P29" s="144"/>
      <c r="Q29" s="144"/>
      <c r="R29" s="144"/>
      <c r="S29" s="144"/>
      <c r="T29" s="145"/>
      <c r="U29" s="149"/>
      <c r="V29" s="149"/>
      <c r="W29" s="149"/>
      <c r="X29" s="149"/>
      <c r="Y29" s="150"/>
      <c r="Z29" s="63" t="s">
        <v>32</v>
      </c>
      <c r="AA29" s="152"/>
      <c r="AB29" s="152"/>
      <c r="AC29" s="149"/>
      <c r="AD29" s="149"/>
      <c r="AE29" s="149"/>
      <c r="AF29" s="153" t="str">
        <f t="shared" si="0"/>
        <v/>
      </c>
      <c r="AG29" s="153"/>
      <c r="AH29" s="153"/>
      <c r="AI29" s="153"/>
      <c r="AJ29" s="153"/>
      <c r="AK29" s="153"/>
      <c r="AL29" s="143"/>
      <c r="AM29" s="144"/>
      <c r="AN29" s="144"/>
      <c r="AO29" s="145"/>
      <c r="AP29" s="147"/>
      <c r="AQ29" s="147"/>
      <c r="AR29" s="147"/>
      <c r="AS29" s="147"/>
      <c r="AT29" s="147"/>
      <c r="AU29" s="147"/>
      <c r="AV29" s="148"/>
      <c r="AW29" s="148"/>
      <c r="AX29" s="148"/>
      <c r="AY29" s="148"/>
      <c r="AZ29" s="148"/>
      <c r="BA29" s="148"/>
    </row>
    <row r="30" spans="1:53" ht="30" customHeight="1" x14ac:dyDescent="0.2">
      <c r="A30" s="158"/>
      <c r="B30" s="159"/>
      <c r="C30" s="134"/>
      <c r="D30" s="135"/>
      <c r="E30" s="135"/>
      <c r="F30" s="135"/>
      <c r="G30" s="136"/>
      <c r="H30" s="147"/>
      <c r="I30" s="147"/>
      <c r="J30" s="147"/>
      <c r="K30" s="147"/>
      <c r="L30" s="147"/>
      <c r="M30" s="143"/>
      <c r="N30" s="144"/>
      <c r="O30" s="144"/>
      <c r="P30" s="144"/>
      <c r="Q30" s="144"/>
      <c r="R30" s="144"/>
      <c r="S30" s="144"/>
      <c r="T30" s="145"/>
      <c r="U30" s="149"/>
      <c r="V30" s="149"/>
      <c r="W30" s="149"/>
      <c r="X30" s="149"/>
      <c r="Y30" s="150"/>
      <c r="Z30" s="63" t="s">
        <v>32</v>
      </c>
      <c r="AA30" s="152"/>
      <c r="AB30" s="152"/>
      <c r="AC30" s="149"/>
      <c r="AD30" s="149"/>
      <c r="AE30" s="149"/>
      <c r="AF30" s="153" t="str">
        <f t="shared" si="0"/>
        <v/>
      </c>
      <c r="AG30" s="153"/>
      <c r="AH30" s="153"/>
      <c r="AI30" s="153"/>
      <c r="AJ30" s="153"/>
      <c r="AK30" s="153"/>
      <c r="AL30" s="143"/>
      <c r="AM30" s="144"/>
      <c r="AN30" s="144"/>
      <c r="AO30" s="145"/>
      <c r="AP30" s="147"/>
      <c r="AQ30" s="147"/>
      <c r="AR30" s="147"/>
      <c r="AS30" s="147"/>
      <c r="AT30" s="147"/>
      <c r="AU30" s="147"/>
      <c r="AV30" s="148"/>
      <c r="AW30" s="148"/>
      <c r="AX30" s="148"/>
      <c r="AY30" s="148"/>
      <c r="AZ30" s="148"/>
      <c r="BA30" s="148"/>
    </row>
    <row r="31" spans="1:53" ht="30" customHeight="1" x14ac:dyDescent="0.2">
      <c r="A31" s="158"/>
      <c r="B31" s="159"/>
      <c r="C31" s="134"/>
      <c r="D31" s="135"/>
      <c r="E31" s="135"/>
      <c r="F31" s="135"/>
      <c r="G31" s="136"/>
      <c r="H31" s="147"/>
      <c r="I31" s="147"/>
      <c r="J31" s="147"/>
      <c r="K31" s="147"/>
      <c r="L31" s="147"/>
      <c r="M31" s="143"/>
      <c r="N31" s="144"/>
      <c r="O31" s="144"/>
      <c r="P31" s="144"/>
      <c r="Q31" s="144"/>
      <c r="R31" s="144"/>
      <c r="S31" s="144"/>
      <c r="T31" s="145"/>
      <c r="U31" s="149"/>
      <c r="V31" s="149"/>
      <c r="W31" s="149"/>
      <c r="X31" s="149"/>
      <c r="Y31" s="150"/>
      <c r="Z31" s="63" t="s">
        <v>32</v>
      </c>
      <c r="AA31" s="152"/>
      <c r="AB31" s="152"/>
      <c r="AC31" s="149"/>
      <c r="AD31" s="149"/>
      <c r="AE31" s="149"/>
      <c r="AF31" s="153" t="str">
        <f t="shared" si="0"/>
        <v/>
      </c>
      <c r="AG31" s="153"/>
      <c r="AH31" s="153"/>
      <c r="AI31" s="153"/>
      <c r="AJ31" s="153"/>
      <c r="AK31" s="153"/>
      <c r="AL31" s="143"/>
      <c r="AM31" s="144"/>
      <c r="AN31" s="144"/>
      <c r="AO31" s="145"/>
      <c r="AP31" s="147"/>
      <c r="AQ31" s="147"/>
      <c r="AR31" s="147"/>
      <c r="AS31" s="147"/>
      <c r="AT31" s="147"/>
      <c r="AU31" s="147"/>
      <c r="AV31" s="148"/>
      <c r="AW31" s="148"/>
      <c r="AX31" s="148"/>
      <c r="AY31" s="148"/>
      <c r="AZ31" s="148"/>
      <c r="BA31" s="148"/>
    </row>
    <row r="32" spans="1:53" ht="30" customHeight="1" x14ac:dyDescent="0.2">
      <c r="A32" s="158"/>
      <c r="B32" s="159"/>
      <c r="C32" s="134"/>
      <c r="D32" s="135"/>
      <c r="E32" s="135"/>
      <c r="F32" s="135"/>
      <c r="G32" s="136"/>
      <c r="H32" s="147"/>
      <c r="I32" s="147"/>
      <c r="J32" s="147"/>
      <c r="K32" s="147"/>
      <c r="L32" s="147"/>
      <c r="M32" s="143"/>
      <c r="N32" s="144"/>
      <c r="O32" s="144"/>
      <c r="P32" s="144"/>
      <c r="Q32" s="144"/>
      <c r="R32" s="144"/>
      <c r="S32" s="144"/>
      <c r="T32" s="145"/>
      <c r="U32" s="149"/>
      <c r="V32" s="149"/>
      <c r="W32" s="149"/>
      <c r="X32" s="149"/>
      <c r="Y32" s="150"/>
      <c r="Z32" s="63" t="s">
        <v>32</v>
      </c>
      <c r="AA32" s="152"/>
      <c r="AB32" s="152"/>
      <c r="AC32" s="149"/>
      <c r="AD32" s="149"/>
      <c r="AE32" s="149"/>
      <c r="AF32" s="153" t="str">
        <f t="shared" si="0"/>
        <v/>
      </c>
      <c r="AG32" s="153"/>
      <c r="AH32" s="153"/>
      <c r="AI32" s="153"/>
      <c r="AJ32" s="153"/>
      <c r="AK32" s="153"/>
      <c r="AL32" s="143"/>
      <c r="AM32" s="144"/>
      <c r="AN32" s="144"/>
      <c r="AO32" s="145"/>
      <c r="AP32" s="147"/>
      <c r="AQ32" s="147"/>
      <c r="AR32" s="147"/>
      <c r="AS32" s="147"/>
      <c r="AT32" s="147"/>
      <c r="AU32" s="147"/>
      <c r="AV32" s="148"/>
      <c r="AW32" s="148"/>
      <c r="AX32" s="148"/>
      <c r="AY32" s="148"/>
      <c r="AZ32" s="148"/>
      <c r="BA32" s="148"/>
    </row>
    <row r="33" spans="1:53" ht="30" customHeight="1" x14ac:dyDescent="0.2">
      <c r="A33" s="158"/>
      <c r="B33" s="159"/>
      <c r="C33" s="134"/>
      <c r="D33" s="135"/>
      <c r="E33" s="135"/>
      <c r="F33" s="135"/>
      <c r="G33" s="136"/>
      <c r="H33" s="147"/>
      <c r="I33" s="147"/>
      <c r="J33" s="147"/>
      <c r="K33" s="147"/>
      <c r="L33" s="147"/>
      <c r="M33" s="143"/>
      <c r="N33" s="144"/>
      <c r="O33" s="144"/>
      <c r="P33" s="144"/>
      <c r="Q33" s="144"/>
      <c r="R33" s="144"/>
      <c r="S33" s="144"/>
      <c r="T33" s="145"/>
      <c r="U33" s="149"/>
      <c r="V33" s="149"/>
      <c r="W33" s="149"/>
      <c r="X33" s="149"/>
      <c r="Y33" s="150"/>
      <c r="Z33" s="63" t="s">
        <v>32</v>
      </c>
      <c r="AA33" s="152"/>
      <c r="AB33" s="152"/>
      <c r="AC33" s="149"/>
      <c r="AD33" s="149"/>
      <c r="AE33" s="149"/>
      <c r="AF33" s="153" t="str">
        <f t="shared" si="0"/>
        <v/>
      </c>
      <c r="AG33" s="153"/>
      <c r="AH33" s="153"/>
      <c r="AI33" s="153"/>
      <c r="AJ33" s="153"/>
      <c r="AK33" s="153"/>
      <c r="AL33" s="143"/>
      <c r="AM33" s="144"/>
      <c r="AN33" s="144"/>
      <c r="AO33" s="145"/>
      <c r="AP33" s="147"/>
      <c r="AQ33" s="147"/>
      <c r="AR33" s="147"/>
      <c r="AS33" s="147"/>
      <c r="AT33" s="147"/>
      <c r="AU33" s="147"/>
      <c r="AV33" s="148"/>
      <c r="AW33" s="148"/>
      <c r="AX33" s="148"/>
      <c r="AY33" s="148"/>
      <c r="AZ33" s="148"/>
      <c r="BA33" s="148"/>
    </row>
    <row r="34" spans="1:53" ht="30" customHeight="1" x14ac:dyDescent="0.2">
      <c r="A34" s="158"/>
      <c r="B34" s="159"/>
      <c r="C34" s="134"/>
      <c r="D34" s="135"/>
      <c r="E34" s="135"/>
      <c r="F34" s="135"/>
      <c r="G34" s="136"/>
      <c r="H34" s="147"/>
      <c r="I34" s="147"/>
      <c r="J34" s="147"/>
      <c r="K34" s="147"/>
      <c r="L34" s="147"/>
      <c r="M34" s="143"/>
      <c r="N34" s="144"/>
      <c r="O34" s="144"/>
      <c r="P34" s="144"/>
      <c r="Q34" s="144"/>
      <c r="R34" s="144"/>
      <c r="S34" s="144"/>
      <c r="T34" s="145"/>
      <c r="U34" s="149"/>
      <c r="V34" s="149"/>
      <c r="W34" s="149"/>
      <c r="X34" s="149"/>
      <c r="Y34" s="150"/>
      <c r="Z34" s="63" t="s">
        <v>32</v>
      </c>
      <c r="AA34" s="152"/>
      <c r="AB34" s="152"/>
      <c r="AC34" s="149"/>
      <c r="AD34" s="149"/>
      <c r="AE34" s="149"/>
      <c r="AF34" s="153" t="str">
        <f t="shared" si="0"/>
        <v/>
      </c>
      <c r="AG34" s="153"/>
      <c r="AH34" s="153"/>
      <c r="AI34" s="153"/>
      <c r="AJ34" s="153"/>
      <c r="AK34" s="153"/>
      <c r="AL34" s="143"/>
      <c r="AM34" s="144"/>
      <c r="AN34" s="144"/>
      <c r="AO34" s="145"/>
      <c r="AP34" s="147"/>
      <c r="AQ34" s="147"/>
      <c r="AR34" s="147"/>
      <c r="AS34" s="147"/>
      <c r="AT34" s="147"/>
      <c r="AU34" s="147"/>
      <c r="AV34" s="148"/>
      <c r="AW34" s="148"/>
      <c r="AX34" s="148"/>
      <c r="AY34" s="148"/>
      <c r="AZ34" s="148"/>
      <c r="BA34" s="148"/>
    </row>
    <row r="35" spans="1:53" ht="30" customHeight="1" x14ac:dyDescent="0.2">
      <c r="A35" s="158"/>
      <c r="B35" s="159"/>
      <c r="C35" s="134"/>
      <c r="D35" s="135"/>
      <c r="E35" s="135"/>
      <c r="F35" s="135"/>
      <c r="G35" s="136"/>
      <c r="H35" s="147"/>
      <c r="I35" s="147"/>
      <c r="J35" s="147"/>
      <c r="K35" s="147"/>
      <c r="L35" s="147"/>
      <c r="M35" s="143"/>
      <c r="N35" s="144"/>
      <c r="O35" s="144"/>
      <c r="P35" s="144"/>
      <c r="Q35" s="144"/>
      <c r="R35" s="144"/>
      <c r="S35" s="144"/>
      <c r="T35" s="145"/>
      <c r="U35" s="149"/>
      <c r="V35" s="149"/>
      <c r="W35" s="149"/>
      <c r="X35" s="149"/>
      <c r="Y35" s="150"/>
      <c r="Z35" s="63" t="s">
        <v>32</v>
      </c>
      <c r="AA35" s="152"/>
      <c r="AB35" s="152"/>
      <c r="AC35" s="149"/>
      <c r="AD35" s="149"/>
      <c r="AE35" s="149"/>
      <c r="AF35" s="153" t="str">
        <f t="shared" si="0"/>
        <v/>
      </c>
      <c r="AG35" s="153"/>
      <c r="AH35" s="153"/>
      <c r="AI35" s="153"/>
      <c r="AJ35" s="153"/>
      <c r="AK35" s="153"/>
      <c r="AL35" s="143"/>
      <c r="AM35" s="144"/>
      <c r="AN35" s="144"/>
      <c r="AO35" s="145"/>
      <c r="AP35" s="147"/>
      <c r="AQ35" s="147"/>
      <c r="AR35" s="147"/>
      <c r="AS35" s="147"/>
      <c r="AT35" s="147"/>
      <c r="AU35" s="147"/>
      <c r="AV35" s="148"/>
      <c r="AW35" s="148"/>
      <c r="AX35" s="148"/>
      <c r="AY35" s="148"/>
      <c r="AZ35" s="148"/>
      <c r="BA35" s="148"/>
    </row>
    <row r="36" spans="1:53" ht="15" customHeight="1" x14ac:dyDescent="0.2">
      <c r="A36" s="169" t="s">
        <v>65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71" t="str">
        <f>IF(FLOOR(SUM(AF6:AK35),"0:30")=0,"",FLOOR(SUM(AF6:AK35),"0:30"))</f>
        <v/>
      </c>
      <c r="AG36" s="171"/>
      <c r="AH36" s="171"/>
      <c r="AI36" s="171"/>
      <c r="AJ36" s="171"/>
      <c r="AK36" s="171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</row>
    <row r="37" spans="1:53" ht="1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2"/>
      <c r="AG37" s="172"/>
      <c r="AH37" s="172"/>
      <c r="AI37" s="172"/>
      <c r="AJ37" s="172"/>
      <c r="AK37" s="172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</row>
  </sheetData>
  <mergeCells count="320">
    <mergeCell ref="AV12:BA12"/>
    <mergeCell ref="A13:B13"/>
    <mergeCell ref="C13:G13"/>
    <mergeCell ref="H13:L13"/>
    <mergeCell ref="M13:T13"/>
    <mergeCell ref="U13:Y13"/>
    <mergeCell ref="AA11:AE11"/>
    <mergeCell ref="AF11:AK11"/>
    <mergeCell ref="AL11:AO11"/>
    <mergeCell ref="AP11:AU11"/>
    <mergeCell ref="AA13:AE13"/>
    <mergeCell ref="AF13:AK13"/>
    <mergeCell ref="AL13:AO13"/>
    <mergeCell ref="AP13:AU13"/>
    <mergeCell ref="AA12:AE12"/>
    <mergeCell ref="AF12:AK12"/>
    <mergeCell ref="AL12:AO12"/>
    <mergeCell ref="AP12:AU12"/>
    <mergeCell ref="A10:B10"/>
    <mergeCell ref="C10:G10"/>
    <mergeCell ref="H10:L10"/>
    <mergeCell ref="M10:T10"/>
    <mergeCell ref="U10:Y10"/>
    <mergeCell ref="AA15:AE15"/>
    <mergeCell ref="AF15:AK15"/>
    <mergeCell ref="AL15:AO15"/>
    <mergeCell ref="AP15:AU15"/>
    <mergeCell ref="AA14:AE14"/>
    <mergeCell ref="AF14:AK14"/>
    <mergeCell ref="AL14:AO14"/>
    <mergeCell ref="AP14:AU14"/>
    <mergeCell ref="A12:B12"/>
    <mergeCell ref="C12:G12"/>
    <mergeCell ref="H12:L12"/>
    <mergeCell ref="M12:T12"/>
    <mergeCell ref="U12:Y12"/>
    <mergeCell ref="AA10:AE10"/>
    <mergeCell ref="AF10:AK10"/>
    <mergeCell ref="AL10:AO10"/>
    <mergeCell ref="AP10:AU10"/>
    <mergeCell ref="A11:B11"/>
    <mergeCell ref="C11:G11"/>
    <mergeCell ref="AF28:AK28"/>
    <mergeCell ref="AL28:AO28"/>
    <mergeCell ref="AF26:AK26"/>
    <mergeCell ref="AL26:AO26"/>
    <mergeCell ref="A27:B27"/>
    <mergeCell ref="C27:G27"/>
    <mergeCell ref="H27:L27"/>
    <mergeCell ref="M27:T27"/>
    <mergeCell ref="AA16:AE16"/>
    <mergeCell ref="AF16:AK16"/>
    <mergeCell ref="AL16:AO16"/>
    <mergeCell ref="A16:B16"/>
    <mergeCell ref="C16:G16"/>
    <mergeCell ref="H16:L16"/>
    <mergeCell ref="M16:T16"/>
    <mergeCell ref="U16:Y16"/>
    <mergeCell ref="A28:B28"/>
    <mergeCell ref="C28:G28"/>
    <mergeCell ref="H28:L28"/>
    <mergeCell ref="M28:T28"/>
    <mergeCell ref="U28:Y28"/>
    <mergeCell ref="AA28:AE28"/>
    <mergeCell ref="A25:B25"/>
    <mergeCell ref="C25:G25"/>
    <mergeCell ref="U30:Y30"/>
    <mergeCell ref="AA30:AE30"/>
    <mergeCell ref="AF30:AK30"/>
    <mergeCell ref="AL30:AO30"/>
    <mergeCell ref="AP30:AU30"/>
    <mergeCell ref="AV30:BA30"/>
    <mergeCell ref="A29:B29"/>
    <mergeCell ref="C29:G29"/>
    <mergeCell ref="H29:L29"/>
    <mergeCell ref="M29:T29"/>
    <mergeCell ref="U29:Y29"/>
    <mergeCell ref="AA29:AE29"/>
    <mergeCell ref="AF29:AK29"/>
    <mergeCell ref="AL29:AO29"/>
    <mergeCell ref="AP29:AU29"/>
    <mergeCell ref="AV29:BA29"/>
    <mergeCell ref="A30:B30"/>
    <mergeCell ref="C30:G30"/>
    <mergeCell ref="H30:L30"/>
    <mergeCell ref="M30:T30"/>
    <mergeCell ref="AV32:BA32"/>
    <mergeCell ref="A31:B31"/>
    <mergeCell ref="C31:G31"/>
    <mergeCell ref="H31:L31"/>
    <mergeCell ref="M31:T31"/>
    <mergeCell ref="U31:Y31"/>
    <mergeCell ref="AA31:AE31"/>
    <mergeCell ref="AF31:AK31"/>
    <mergeCell ref="AL31:AO31"/>
    <mergeCell ref="AP31:AU31"/>
    <mergeCell ref="AV31:BA31"/>
    <mergeCell ref="A32:B32"/>
    <mergeCell ref="C32:G32"/>
    <mergeCell ref="H32:L32"/>
    <mergeCell ref="M32:T32"/>
    <mergeCell ref="U32:Y32"/>
    <mergeCell ref="AA32:AE32"/>
    <mergeCell ref="AF32:AK32"/>
    <mergeCell ref="AL32:AO32"/>
    <mergeCell ref="A33:B33"/>
    <mergeCell ref="C33:G33"/>
    <mergeCell ref="H33:L33"/>
    <mergeCell ref="M33:T33"/>
    <mergeCell ref="U33:Y33"/>
    <mergeCell ref="AA33:AE33"/>
    <mergeCell ref="AF33:AK33"/>
    <mergeCell ref="AL33:AO33"/>
    <mergeCell ref="AP32:AU32"/>
    <mergeCell ref="A26:B26"/>
    <mergeCell ref="C26:G26"/>
    <mergeCell ref="H26:L26"/>
    <mergeCell ref="M26:T26"/>
    <mergeCell ref="U26:Y26"/>
    <mergeCell ref="AA26:AE26"/>
    <mergeCell ref="AP28:AU28"/>
    <mergeCell ref="AV28:BA28"/>
    <mergeCell ref="AF35:AK35"/>
    <mergeCell ref="AL35:AO35"/>
    <mergeCell ref="AP35:AU35"/>
    <mergeCell ref="AV35:BA35"/>
    <mergeCell ref="AP34:AU34"/>
    <mergeCell ref="AV34:BA34"/>
    <mergeCell ref="AP33:AU33"/>
    <mergeCell ref="AV33:BA33"/>
    <mergeCell ref="A34:B34"/>
    <mergeCell ref="C34:G34"/>
    <mergeCell ref="H34:L34"/>
    <mergeCell ref="M34:T34"/>
    <mergeCell ref="U34:Y34"/>
    <mergeCell ref="AA34:AE34"/>
    <mergeCell ref="AF34:AK34"/>
    <mergeCell ref="AL34:AO34"/>
    <mergeCell ref="A36:AE37"/>
    <mergeCell ref="AF36:AK37"/>
    <mergeCell ref="AL36:BA37"/>
    <mergeCell ref="A35:B35"/>
    <mergeCell ref="C35:G35"/>
    <mergeCell ref="H35:L35"/>
    <mergeCell ref="M35:T35"/>
    <mergeCell ref="U35:Y35"/>
    <mergeCell ref="AA35:AE35"/>
    <mergeCell ref="H25:L25"/>
    <mergeCell ref="M25:T25"/>
    <mergeCell ref="U25:Y25"/>
    <mergeCell ref="AA25:AE25"/>
    <mergeCell ref="AF25:AK25"/>
    <mergeCell ref="AL23:AO23"/>
    <mergeCell ref="AL25:AO25"/>
    <mergeCell ref="U27:Y27"/>
    <mergeCell ref="AA27:AE27"/>
    <mergeCell ref="AF27:AK27"/>
    <mergeCell ref="AL27:AO27"/>
    <mergeCell ref="A24:B24"/>
    <mergeCell ref="C24:G24"/>
    <mergeCell ref="H24:L24"/>
    <mergeCell ref="M24:T24"/>
    <mergeCell ref="U24:Y24"/>
    <mergeCell ref="AA24:AE24"/>
    <mergeCell ref="AF24:AK24"/>
    <mergeCell ref="AL24:AO24"/>
    <mergeCell ref="AL21:AO21"/>
    <mergeCell ref="U23:Y23"/>
    <mergeCell ref="AA23:AE23"/>
    <mergeCell ref="AF23:AK23"/>
    <mergeCell ref="AP21:AU21"/>
    <mergeCell ref="A22:B22"/>
    <mergeCell ref="C22:G22"/>
    <mergeCell ref="H22:L22"/>
    <mergeCell ref="M22:T22"/>
    <mergeCell ref="U22:Y22"/>
    <mergeCell ref="AA22:AE22"/>
    <mergeCell ref="AF22:AK22"/>
    <mergeCell ref="AL22:AO22"/>
    <mergeCell ref="AP22:AU22"/>
    <mergeCell ref="A21:B21"/>
    <mergeCell ref="C21:G21"/>
    <mergeCell ref="H21:L21"/>
    <mergeCell ref="M21:T21"/>
    <mergeCell ref="U21:Y21"/>
    <mergeCell ref="AA21:AE21"/>
    <mergeCell ref="AF21:AK21"/>
    <mergeCell ref="A18:B18"/>
    <mergeCell ref="C18:G18"/>
    <mergeCell ref="H18:L18"/>
    <mergeCell ref="M18:T18"/>
    <mergeCell ref="U18:Y18"/>
    <mergeCell ref="AA18:AE18"/>
    <mergeCell ref="AF18:AK18"/>
    <mergeCell ref="AL18:AO18"/>
    <mergeCell ref="U19:Y19"/>
    <mergeCell ref="AA19:AE19"/>
    <mergeCell ref="AF19:AK19"/>
    <mergeCell ref="AL19:AO19"/>
    <mergeCell ref="A17:B17"/>
    <mergeCell ref="C17:G17"/>
    <mergeCell ref="H17:L17"/>
    <mergeCell ref="M17:T17"/>
    <mergeCell ref="U17:Y17"/>
    <mergeCell ref="AA17:AE17"/>
    <mergeCell ref="AF17:AK17"/>
    <mergeCell ref="AL17:AO17"/>
    <mergeCell ref="A9:B9"/>
    <mergeCell ref="C9:G9"/>
    <mergeCell ref="H9:L9"/>
    <mergeCell ref="M9:T9"/>
    <mergeCell ref="U9:Y9"/>
    <mergeCell ref="AA9:AE9"/>
    <mergeCell ref="A15:B15"/>
    <mergeCell ref="C15:G15"/>
    <mergeCell ref="H15:L15"/>
    <mergeCell ref="M15:T15"/>
    <mergeCell ref="U15:Y15"/>
    <mergeCell ref="A14:B14"/>
    <mergeCell ref="C14:G14"/>
    <mergeCell ref="H14:L14"/>
    <mergeCell ref="M14:T14"/>
    <mergeCell ref="U14:Y14"/>
    <mergeCell ref="A8:B8"/>
    <mergeCell ref="C8:G8"/>
    <mergeCell ref="H8:L8"/>
    <mergeCell ref="M8:T8"/>
    <mergeCell ref="U8:Y8"/>
    <mergeCell ref="AA8:AE8"/>
    <mergeCell ref="AF8:AK8"/>
    <mergeCell ref="AL8:AO8"/>
    <mergeCell ref="AF9:AK9"/>
    <mergeCell ref="AL9:AO9"/>
    <mergeCell ref="AL4:AO5"/>
    <mergeCell ref="AL6:AO6"/>
    <mergeCell ref="A4:B5"/>
    <mergeCell ref="A6:B6"/>
    <mergeCell ref="A7:B7"/>
    <mergeCell ref="C7:G7"/>
    <mergeCell ref="H7:L7"/>
    <mergeCell ref="AP27:AU27"/>
    <mergeCell ref="AV27:BA27"/>
    <mergeCell ref="AV25:BA25"/>
    <mergeCell ref="AP26:AU26"/>
    <mergeCell ref="AV26:BA26"/>
    <mergeCell ref="AP24:AU24"/>
    <mergeCell ref="AV24:BA24"/>
    <mergeCell ref="AP25:AU25"/>
    <mergeCell ref="AP23:AU23"/>
    <mergeCell ref="AV23:BA23"/>
    <mergeCell ref="A23:B23"/>
    <mergeCell ref="C23:G23"/>
    <mergeCell ref="H23:L23"/>
    <mergeCell ref="M23:T23"/>
    <mergeCell ref="AV21:BA21"/>
    <mergeCell ref="AV22:BA22"/>
    <mergeCell ref="AP20:AU20"/>
    <mergeCell ref="AV20:BA20"/>
    <mergeCell ref="AP19:AU19"/>
    <mergeCell ref="AV19:BA19"/>
    <mergeCell ref="A19:B19"/>
    <mergeCell ref="C19:G19"/>
    <mergeCell ref="H19:L19"/>
    <mergeCell ref="M19:T19"/>
    <mergeCell ref="A20:B20"/>
    <mergeCell ref="C20:G20"/>
    <mergeCell ref="H20:L20"/>
    <mergeCell ref="M20:T20"/>
    <mergeCell ref="U20:Y20"/>
    <mergeCell ref="AA20:AE20"/>
    <mergeCell ref="AF20:AK20"/>
    <mergeCell ref="AL20:AO20"/>
    <mergeCell ref="J1:K2"/>
    <mergeCell ref="AV17:BA17"/>
    <mergeCell ref="AP18:AU18"/>
    <mergeCell ref="AV18:BA18"/>
    <mergeCell ref="AP9:AU9"/>
    <mergeCell ref="AV9:BA9"/>
    <mergeCell ref="AP8:AU8"/>
    <mergeCell ref="AV8:BA8"/>
    <mergeCell ref="M7:T7"/>
    <mergeCell ref="U7:Y7"/>
    <mergeCell ref="AA7:AE7"/>
    <mergeCell ref="AF7:AK7"/>
    <mergeCell ref="AL7:AO7"/>
    <mergeCell ref="AP17:AU17"/>
    <mergeCell ref="AV14:BA14"/>
    <mergeCell ref="AP16:AU16"/>
    <mergeCell ref="AV16:BA16"/>
    <mergeCell ref="AV15:BA15"/>
    <mergeCell ref="AV11:BA11"/>
    <mergeCell ref="AV10:BA10"/>
    <mergeCell ref="H11:L11"/>
    <mergeCell ref="M11:T11"/>
    <mergeCell ref="U11:Y11"/>
    <mergeCell ref="AV13:BA13"/>
    <mergeCell ref="N1:P2"/>
    <mergeCell ref="C6:G6"/>
    <mergeCell ref="M4:T5"/>
    <mergeCell ref="M6:T6"/>
    <mergeCell ref="R1:AH2"/>
    <mergeCell ref="AP7:AU7"/>
    <mergeCell ref="AV7:BA7"/>
    <mergeCell ref="H6:L6"/>
    <mergeCell ref="AP6:AU6"/>
    <mergeCell ref="AV6:BA6"/>
    <mergeCell ref="U6:Y6"/>
    <mergeCell ref="U4:AK5"/>
    <mergeCell ref="AA6:AE6"/>
    <mergeCell ref="AF6:AK6"/>
    <mergeCell ref="C4:G5"/>
    <mergeCell ref="H4:L5"/>
    <mergeCell ref="AJ1:AL2"/>
    <mergeCell ref="L1:M2"/>
    <mergeCell ref="AM1:BA2"/>
    <mergeCell ref="AP4:AU5"/>
    <mergeCell ref="AV4:BA5"/>
    <mergeCell ref="A1:C2"/>
    <mergeCell ref="D1:E2"/>
    <mergeCell ref="F1:H2"/>
  </mergeCells>
  <phoneticPr fontId="2"/>
  <dataValidations count="1">
    <dataValidation type="list" allowBlank="1" showInputMessage="1" showErrorMessage="1" sqref="AL6:AL35" xr:uid="{00000000-0002-0000-0100-000000000000}">
      <formula1>"有,なし"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blackAndWhite="1" r:id="rId1"/>
  <headerFooter>
    <oddHeader>&amp;Rパトロール</oddHeader>
    <oddFooter>&amp;R&amp;P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6"/>
  <sheetViews>
    <sheetView view="pageBreakPreview" zoomScaleNormal="100" zoomScaleSheetLayoutView="100" workbookViewId="0">
      <selection activeCell="AB10" sqref="AB10:AI10"/>
    </sheetView>
  </sheetViews>
  <sheetFormatPr defaultColWidth="2.453125" defaultRowHeight="15" customHeight="1" x14ac:dyDescent="0.2"/>
  <cols>
    <col min="1" max="16384" width="2.453125" style="51"/>
  </cols>
  <sheetData>
    <row r="1" spans="1:35" ht="15" customHeight="1" x14ac:dyDescent="0.2">
      <c r="A1" s="173" t="str">
        <f>基本情報入力欄!S5&amp;基本情報入力欄!V5&amp;"年度 "&amp;"第"&amp;基本情報入力欄!L15&amp;"化期 "&amp;"都市樹木害虫パトロール業務集計表"</f>
        <v>令和6年度 第1化期 都市樹木害虫パトロール業務集計表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</row>
    <row r="2" spans="1:35" ht="1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</row>
    <row r="4" spans="1:35" ht="15" customHeight="1" x14ac:dyDescent="0.2">
      <c r="A4" s="177" t="s">
        <v>64</v>
      </c>
      <c r="B4" s="178"/>
      <c r="C4" s="180" t="s">
        <v>57</v>
      </c>
      <c r="D4" s="181"/>
      <c r="E4" s="181"/>
      <c r="F4" s="181"/>
      <c r="G4" s="181"/>
      <c r="H4" s="181"/>
      <c r="I4" s="182"/>
      <c r="J4" s="186" t="s">
        <v>63</v>
      </c>
      <c r="K4" s="186"/>
      <c r="L4" s="186"/>
      <c r="M4" s="186"/>
      <c r="N4" s="186"/>
      <c r="O4" s="180" t="s">
        <v>58</v>
      </c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2"/>
      <c r="AB4" s="186" t="s">
        <v>59</v>
      </c>
      <c r="AC4" s="186"/>
      <c r="AD4" s="186"/>
      <c r="AE4" s="186"/>
      <c r="AF4" s="186"/>
      <c r="AG4" s="186"/>
      <c r="AH4" s="186"/>
      <c r="AI4" s="186"/>
    </row>
    <row r="5" spans="1:35" ht="15" customHeight="1" x14ac:dyDescent="0.2">
      <c r="A5" s="179"/>
      <c r="B5" s="178"/>
      <c r="C5" s="183"/>
      <c r="D5" s="184"/>
      <c r="E5" s="184"/>
      <c r="F5" s="184"/>
      <c r="G5" s="184"/>
      <c r="H5" s="184"/>
      <c r="I5" s="185"/>
      <c r="J5" s="186"/>
      <c r="K5" s="186"/>
      <c r="L5" s="186"/>
      <c r="M5" s="186"/>
      <c r="N5" s="186"/>
      <c r="O5" s="183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5"/>
      <c r="AB5" s="186"/>
      <c r="AC5" s="186"/>
      <c r="AD5" s="186"/>
      <c r="AE5" s="186"/>
      <c r="AF5" s="186"/>
      <c r="AG5" s="186"/>
      <c r="AH5" s="186"/>
      <c r="AI5" s="186"/>
    </row>
    <row r="6" spans="1:35" ht="30" customHeight="1" x14ac:dyDescent="0.2">
      <c r="A6" s="148" t="str">
        <f>IF(作業明細表!A6=0,"",作業明細表!A6)</f>
        <v/>
      </c>
      <c r="B6" s="148"/>
      <c r="C6" s="176" t="str">
        <f>IF(作業明細表!C6=0,"",作業明細表!C6)</f>
        <v/>
      </c>
      <c r="D6" s="176"/>
      <c r="E6" s="176"/>
      <c r="F6" s="176"/>
      <c r="G6" s="176"/>
      <c r="H6" s="176"/>
      <c r="I6" s="176"/>
      <c r="J6" s="148" t="str">
        <f>IF(作業明細表!H6=0,"",作業明細表!H6)</f>
        <v/>
      </c>
      <c r="K6" s="148"/>
      <c r="L6" s="148"/>
      <c r="M6" s="148"/>
      <c r="N6" s="148"/>
      <c r="O6" s="174" t="str">
        <f>IF(作業明細表!M6=0,"",作業明細表!M6)</f>
        <v/>
      </c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5" t="str">
        <f>IF(作業明細表!AF6=0,"",作業明細表!AF6)</f>
        <v/>
      </c>
      <c r="AC6" s="175"/>
      <c r="AD6" s="175"/>
      <c r="AE6" s="175"/>
      <c r="AF6" s="175"/>
      <c r="AG6" s="175"/>
      <c r="AH6" s="175"/>
      <c r="AI6" s="175"/>
    </row>
    <row r="7" spans="1:35" ht="30" customHeight="1" x14ac:dyDescent="0.2">
      <c r="A7" s="148" t="str">
        <f>IF(作業明細表!A7=0,"",作業明細表!A7)</f>
        <v/>
      </c>
      <c r="B7" s="148"/>
      <c r="C7" s="176" t="str">
        <f>IF(作業明細表!C7=0,"",作業明細表!C7)</f>
        <v/>
      </c>
      <c r="D7" s="176"/>
      <c r="E7" s="176"/>
      <c r="F7" s="176"/>
      <c r="G7" s="176"/>
      <c r="H7" s="176"/>
      <c r="I7" s="176"/>
      <c r="J7" s="148" t="str">
        <f>IF(作業明細表!H7=0,"",作業明細表!H7)</f>
        <v/>
      </c>
      <c r="K7" s="148"/>
      <c r="L7" s="148"/>
      <c r="M7" s="148"/>
      <c r="N7" s="148"/>
      <c r="O7" s="174" t="str">
        <f>IF(作業明細表!M7=0,"",作業明細表!M7)</f>
        <v/>
      </c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5" t="str">
        <f>IF(作業明細表!AF7=0,"",作業明細表!AF7)</f>
        <v/>
      </c>
      <c r="AC7" s="175"/>
      <c r="AD7" s="175"/>
      <c r="AE7" s="175"/>
      <c r="AF7" s="175"/>
      <c r="AG7" s="175"/>
      <c r="AH7" s="175"/>
      <c r="AI7" s="175"/>
    </row>
    <row r="8" spans="1:35" ht="30" customHeight="1" x14ac:dyDescent="0.2">
      <c r="A8" s="148" t="str">
        <f>IF(作業明細表!A8=0,"",作業明細表!A8)</f>
        <v/>
      </c>
      <c r="B8" s="148"/>
      <c r="C8" s="176" t="str">
        <f>IF(作業明細表!C8=0,"",作業明細表!C8)</f>
        <v/>
      </c>
      <c r="D8" s="176"/>
      <c r="E8" s="176"/>
      <c r="F8" s="176"/>
      <c r="G8" s="176"/>
      <c r="H8" s="176"/>
      <c r="I8" s="176"/>
      <c r="J8" s="148" t="str">
        <f>IF(作業明細表!H8=0,"",作業明細表!H8)</f>
        <v/>
      </c>
      <c r="K8" s="148"/>
      <c r="L8" s="148"/>
      <c r="M8" s="148"/>
      <c r="N8" s="148"/>
      <c r="O8" s="174" t="str">
        <f>IF(作業明細表!M8=0,"",作業明細表!M8)</f>
        <v/>
      </c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5" t="str">
        <f>IF(作業明細表!AF8=0,"",作業明細表!AF8)</f>
        <v/>
      </c>
      <c r="AC8" s="175"/>
      <c r="AD8" s="175"/>
      <c r="AE8" s="175"/>
      <c r="AF8" s="175"/>
      <c r="AG8" s="175"/>
      <c r="AH8" s="175"/>
      <c r="AI8" s="175"/>
    </row>
    <row r="9" spans="1:35" ht="30" customHeight="1" x14ac:dyDescent="0.2">
      <c r="A9" s="148" t="str">
        <f>IF(作業明細表!A9=0,"",作業明細表!A9)</f>
        <v/>
      </c>
      <c r="B9" s="148"/>
      <c r="C9" s="176" t="str">
        <f>IF(作業明細表!C9=0,"",作業明細表!C9)</f>
        <v/>
      </c>
      <c r="D9" s="176"/>
      <c r="E9" s="176"/>
      <c r="F9" s="176"/>
      <c r="G9" s="176"/>
      <c r="H9" s="176"/>
      <c r="I9" s="176"/>
      <c r="J9" s="148" t="str">
        <f>IF(作業明細表!H9=0,"",作業明細表!H9)</f>
        <v/>
      </c>
      <c r="K9" s="148"/>
      <c r="L9" s="148"/>
      <c r="M9" s="148"/>
      <c r="N9" s="148"/>
      <c r="O9" s="174" t="str">
        <f>IF(作業明細表!M9=0,"",作業明細表!M9)</f>
        <v/>
      </c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5" t="str">
        <f>IF(作業明細表!AF9=0,"",作業明細表!AF9)</f>
        <v/>
      </c>
      <c r="AC9" s="175"/>
      <c r="AD9" s="175"/>
      <c r="AE9" s="175"/>
      <c r="AF9" s="175"/>
      <c r="AG9" s="175"/>
      <c r="AH9" s="175"/>
      <c r="AI9" s="175"/>
    </row>
    <row r="10" spans="1:35" ht="30" customHeight="1" x14ac:dyDescent="0.2">
      <c r="A10" s="148" t="str">
        <f>IF(作業明細表!A20=0,"",作業明細表!A20)</f>
        <v/>
      </c>
      <c r="B10" s="148"/>
      <c r="C10" s="176" t="str">
        <f>IF(作業明細表!C20=0,"",作業明細表!C20)</f>
        <v/>
      </c>
      <c r="D10" s="176"/>
      <c r="E10" s="176"/>
      <c r="F10" s="176"/>
      <c r="G10" s="176"/>
      <c r="H10" s="176"/>
      <c r="I10" s="176"/>
      <c r="J10" s="148" t="str">
        <f>IF(作業明細表!H20=0,"",作業明細表!H20)</f>
        <v/>
      </c>
      <c r="K10" s="148"/>
      <c r="L10" s="148"/>
      <c r="M10" s="148"/>
      <c r="N10" s="148"/>
      <c r="O10" s="174" t="str">
        <f>IF(作業明細表!M20=0,"",作業明細表!M20)</f>
        <v/>
      </c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5" t="str">
        <f>IF(作業明細表!AF20=0,"",作業明細表!AF20)</f>
        <v/>
      </c>
      <c r="AC10" s="175"/>
      <c r="AD10" s="175"/>
      <c r="AE10" s="175"/>
      <c r="AF10" s="175"/>
      <c r="AG10" s="175"/>
      <c r="AH10" s="175"/>
      <c r="AI10" s="175"/>
    </row>
    <row r="11" spans="1:35" ht="30" customHeight="1" x14ac:dyDescent="0.2">
      <c r="A11" s="148" t="str">
        <f>IF(作業明細表!A21=0,"",作業明細表!A21)</f>
        <v/>
      </c>
      <c r="B11" s="148"/>
      <c r="C11" s="176" t="str">
        <f>IF(作業明細表!C21=0,"",作業明細表!C21)</f>
        <v/>
      </c>
      <c r="D11" s="176"/>
      <c r="E11" s="176"/>
      <c r="F11" s="176"/>
      <c r="G11" s="176"/>
      <c r="H11" s="176"/>
      <c r="I11" s="176"/>
      <c r="J11" s="148" t="str">
        <f>IF(作業明細表!H21=0,"",作業明細表!H21)</f>
        <v/>
      </c>
      <c r="K11" s="148"/>
      <c r="L11" s="148"/>
      <c r="M11" s="148"/>
      <c r="N11" s="148"/>
      <c r="O11" s="174" t="str">
        <f>IF(作業明細表!M21=0,"",作業明細表!M21)</f>
        <v/>
      </c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5" t="str">
        <f>IF(作業明細表!AF21=0,"",作業明細表!AF21)</f>
        <v/>
      </c>
      <c r="AC11" s="175"/>
      <c r="AD11" s="175"/>
      <c r="AE11" s="175"/>
      <c r="AF11" s="175"/>
      <c r="AG11" s="175"/>
      <c r="AH11" s="175"/>
      <c r="AI11" s="175"/>
    </row>
    <row r="12" spans="1:35" ht="30" customHeight="1" x14ac:dyDescent="0.2">
      <c r="A12" s="148" t="str">
        <f>IF(作業明細表!A22=0,"",作業明細表!A22)</f>
        <v/>
      </c>
      <c r="B12" s="148"/>
      <c r="C12" s="176" t="str">
        <f>IF(作業明細表!C22=0,"",作業明細表!C22)</f>
        <v/>
      </c>
      <c r="D12" s="176"/>
      <c r="E12" s="176"/>
      <c r="F12" s="176"/>
      <c r="G12" s="176"/>
      <c r="H12" s="176"/>
      <c r="I12" s="176"/>
      <c r="J12" s="148" t="str">
        <f>IF(作業明細表!H22=0,"",作業明細表!H22)</f>
        <v/>
      </c>
      <c r="K12" s="148"/>
      <c r="L12" s="148"/>
      <c r="M12" s="148"/>
      <c r="N12" s="148"/>
      <c r="O12" s="174" t="str">
        <f>IF(作業明細表!M22=0,"",作業明細表!M22)</f>
        <v/>
      </c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5" t="str">
        <f>IF(作業明細表!AF22=0,"",作業明細表!AF22)</f>
        <v/>
      </c>
      <c r="AC12" s="175"/>
      <c r="AD12" s="175"/>
      <c r="AE12" s="175"/>
      <c r="AF12" s="175"/>
      <c r="AG12" s="175"/>
      <c r="AH12" s="175"/>
      <c r="AI12" s="175"/>
    </row>
    <row r="13" spans="1:35" ht="30" customHeight="1" x14ac:dyDescent="0.2">
      <c r="A13" s="148" t="str">
        <f>IF(作業明細表!A23=0,"",作業明細表!A23)</f>
        <v/>
      </c>
      <c r="B13" s="148"/>
      <c r="C13" s="176" t="str">
        <f>IF(作業明細表!C23=0,"",作業明細表!C23)</f>
        <v/>
      </c>
      <c r="D13" s="176"/>
      <c r="E13" s="176"/>
      <c r="F13" s="176"/>
      <c r="G13" s="176"/>
      <c r="H13" s="176"/>
      <c r="I13" s="176"/>
      <c r="J13" s="148" t="str">
        <f>IF(作業明細表!H23=0,"",作業明細表!H23)</f>
        <v/>
      </c>
      <c r="K13" s="148"/>
      <c r="L13" s="148"/>
      <c r="M13" s="148"/>
      <c r="N13" s="148"/>
      <c r="O13" s="174" t="str">
        <f>IF(作業明細表!M23=0,"",作業明細表!M23)</f>
        <v/>
      </c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5" t="str">
        <f>IF(作業明細表!AF23=0,"",作業明細表!AF23)</f>
        <v/>
      </c>
      <c r="AC13" s="175"/>
      <c r="AD13" s="175"/>
      <c r="AE13" s="175"/>
      <c r="AF13" s="175"/>
      <c r="AG13" s="175"/>
      <c r="AH13" s="175"/>
      <c r="AI13" s="175"/>
    </row>
    <row r="14" spans="1:35" ht="30" customHeight="1" x14ac:dyDescent="0.2">
      <c r="A14" s="148" t="str">
        <f>IF(作業明細表!A28=0,"",作業明細表!A28)</f>
        <v/>
      </c>
      <c r="B14" s="148"/>
      <c r="C14" s="176" t="str">
        <f>IF(作業明細表!C28=0,"",作業明細表!C28)</f>
        <v/>
      </c>
      <c r="D14" s="176"/>
      <c r="E14" s="176"/>
      <c r="F14" s="176"/>
      <c r="G14" s="176"/>
      <c r="H14" s="176"/>
      <c r="I14" s="176"/>
      <c r="J14" s="148" t="str">
        <f>IF(作業明細表!H28=0,"",作業明細表!H28)</f>
        <v/>
      </c>
      <c r="K14" s="148"/>
      <c r="L14" s="148"/>
      <c r="M14" s="148"/>
      <c r="N14" s="148"/>
      <c r="O14" s="174" t="str">
        <f>IF(作業明細表!M28=0,"",作業明細表!M28)</f>
        <v/>
      </c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5" t="str">
        <f>IF(作業明細表!AF28=0,"",作業明細表!AF28)</f>
        <v/>
      </c>
      <c r="AC14" s="175"/>
      <c r="AD14" s="175"/>
      <c r="AE14" s="175"/>
      <c r="AF14" s="175"/>
      <c r="AG14" s="175"/>
      <c r="AH14" s="175"/>
      <c r="AI14" s="175"/>
    </row>
    <row r="15" spans="1:35" ht="30" customHeight="1" x14ac:dyDescent="0.2">
      <c r="A15" s="148" t="str">
        <f>IF(作業明細表!A29=0,"",作業明細表!A29)</f>
        <v/>
      </c>
      <c r="B15" s="148"/>
      <c r="C15" s="176" t="str">
        <f>IF(作業明細表!C29=0,"",作業明細表!C29)</f>
        <v/>
      </c>
      <c r="D15" s="176"/>
      <c r="E15" s="176"/>
      <c r="F15" s="176"/>
      <c r="G15" s="176"/>
      <c r="H15" s="176"/>
      <c r="I15" s="176"/>
      <c r="J15" s="148" t="str">
        <f>IF(作業明細表!H29=0,"",作業明細表!H29)</f>
        <v/>
      </c>
      <c r="K15" s="148"/>
      <c r="L15" s="148"/>
      <c r="M15" s="148"/>
      <c r="N15" s="148"/>
      <c r="O15" s="174" t="str">
        <f>IF(作業明細表!M29=0,"",作業明細表!M29)</f>
        <v/>
      </c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5" t="str">
        <f>IF(作業明細表!AF29=0,"",作業明細表!AF29)</f>
        <v/>
      </c>
      <c r="AC15" s="175"/>
      <c r="AD15" s="175"/>
      <c r="AE15" s="175"/>
      <c r="AF15" s="175"/>
      <c r="AG15" s="175"/>
      <c r="AH15" s="175"/>
      <c r="AI15" s="175"/>
    </row>
    <row r="16" spans="1:35" ht="30" customHeight="1" x14ac:dyDescent="0.2">
      <c r="A16" s="148" t="str">
        <f>IF(作業明細表!A30=0,"",作業明細表!A30)</f>
        <v/>
      </c>
      <c r="B16" s="148"/>
      <c r="C16" s="176" t="str">
        <f>IF(作業明細表!C30=0,"",作業明細表!C30)</f>
        <v/>
      </c>
      <c r="D16" s="176"/>
      <c r="E16" s="176"/>
      <c r="F16" s="176"/>
      <c r="G16" s="176"/>
      <c r="H16" s="176"/>
      <c r="I16" s="176"/>
      <c r="J16" s="148" t="str">
        <f>IF(作業明細表!H30=0,"",作業明細表!H30)</f>
        <v/>
      </c>
      <c r="K16" s="148"/>
      <c r="L16" s="148"/>
      <c r="M16" s="148"/>
      <c r="N16" s="148"/>
      <c r="O16" s="174" t="str">
        <f>IF(作業明細表!M30=0,"",作業明細表!M30)</f>
        <v/>
      </c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5" t="str">
        <f>IF(作業明細表!AF30=0,"",作業明細表!AF30)</f>
        <v/>
      </c>
      <c r="AC16" s="175"/>
      <c r="AD16" s="175"/>
      <c r="AE16" s="175"/>
      <c r="AF16" s="175"/>
      <c r="AG16" s="175"/>
      <c r="AH16" s="175"/>
      <c r="AI16" s="175"/>
    </row>
    <row r="17" spans="1:35" ht="30" customHeight="1" x14ac:dyDescent="0.2">
      <c r="A17" s="148" t="str">
        <f>IF(作業明細表!A31=0,"",作業明細表!A31)</f>
        <v/>
      </c>
      <c r="B17" s="148"/>
      <c r="C17" s="176" t="str">
        <f>IF(作業明細表!C31=0,"",作業明細表!C31)</f>
        <v/>
      </c>
      <c r="D17" s="176"/>
      <c r="E17" s="176"/>
      <c r="F17" s="176"/>
      <c r="G17" s="176"/>
      <c r="H17" s="176"/>
      <c r="I17" s="176"/>
      <c r="J17" s="148" t="str">
        <f>IF(作業明細表!H31=0,"",作業明細表!H31)</f>
        <v/>
      </c>
      <c r="K17" s="148"/>
      <c r="L17" s="148"/>
      <c r="M17" s="148"/>
      <c r="N17" s="148"/>
      <c r="O17" s="174" t="str">
        <f>IF(作業明細表!M31=0,"",作業明細表!M31)</f>
        <v/>
      </c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5" t="str">
        <f>IF(作業明細表!AF31=0,"",作業明細表!AF31)</f>
        <v/>
      </c>
      <c r="AC17" s="175"/>
      <c r="AD17" s="175"/>
      <c r="AE17" s="175"/>
      <c r="AF17" s="175"/>
      <c r="AG17" s="175"/>
      <c r="AH17" s="175"/>
      <c r="AI17" s="175"/>
    </row>
    <row r="18" spans="1:35" ht="30" customHeight="1" x14ac:dyDescent="0.2">
      <c r="A18" s="148" t="str">
        <f>IF(作業明細表!A32=0,"",作業明細表!A32)</f>
        <v/>
      </c>
      <c r="B18" s="148"/>
      <c r="C18" s="176" t="str">
        <f>IF(作業明細表!C32=0,"",作業明細表!C32)</f>
        <v/>
      </c>
      <c r="D18" s="176"/>
      <c r="E18" s="176"/>
      <c r="F18" s="176"/>
      <c r="G18" s="176"/>
      <c r="H18" s="176"/>
      <c r="I18" s="176"/>
      <c r="J18" s="148" t="str">
        <f>IF(作業明細表!H32=0,"",作業明細表!H32)</f>
        <v/>
      </c>
      <c r="K18" s="148"/>
      <c r="L18" s="148"/>
      <c r="M18" s="148"/>
      <c r="N18" s="148"/>
      <c r="O18" s="174" t="str">
        <f>IF(作業明細表!M32=0,"",作業明細表!M32)</f>
        <v/>
      </c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5" t="str">
        <f>IF(作業明細表!AF32=0,"",作業明細表!AF32)</f>
        <v/>
      </c>
      <c r="AC18" s="175"/>
      <c r="AD18" s="175"/>
      <c r="AE18" s="175"/>
      <c r="AF18" s="175"/>
      <c r="AG18" s="175"/>
      <c r="AH18" s="175"/>
      <c r="AI18" s="175"/>
    </row>
    <row r="19" spans="1:35" ht="30" customHeight="1" x14ac:dyDescent="0.2">
      <c r="A19" s="148" t="str">
        <f>IF(作業明細表!A33=0,"",作業明細表!A33)</f>
        <v/>
      </c>
      <c r="B19" s="148"/>
      <c r="C19" s="176" t="str">
        <f>IF(作業明細表!C33=0,"",作業明細表!C33)</f>
        <v/>
      </c>
      <c r="D19" s="176"/>
      <c r="E19" s="176"/>
      <c r="F19" s="176"/>
      <c r="G19" s="176"/>
      <c r="H19" s="176"/>
      <c r="I19" s="176"/>
      <c r="J19" s="148" t="str">
        <f>IF(作業明細表!H33=0,"",作業明細表!H33)</f>
        <v/>
      </c>
      <c r="K19" s="148"/>
      <c r="L19" s="148"/>
      <c r="M19" s="148"/>
      <c r="N19" s="148"/>
      <c r="O19" s="174" t="str">
        <f>IF(作業明細表!M33=0,"",作業明細表!M33)</f>
        <v/>
      </c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5" t="str">
        <f>IF(作業明細表!AF33=0,"",作業明細表!AF33)</f>
        <v/>
      </c>
      <c r="AC19" s="175"/>
      <c r="AD19" s="175"/>
      <c r="AE19" s="175"/>
      <c r="AF19" s="175"/>
      <c r="AG19" s="175"/>
      <c r="AH19" s="175"/>
      <c r="AI19" s="175"/>
    </row>
    <row r="20" spans="1:35" ht="30" customHeight="1" x14ac:dyDescent="0.2">
      <c r="A20" s="148" t="str">
        <f>IF(作業明細表!A34=0,"",作業明細表!A34)</f>
        <v/>
      </c>
      <c r="B20" s="148"/>
      <c r="C20" s="176" t="str">
        <f>IF(作業明細表!C34=0,"",作業明細表!C34)</f>
        <v/>
      </c>
      <c r="D20" s="176"/>
      <c r="E20" s="176"/>
      <c r="F20" s="176"/>
      <c r="G20" s="176"/>
      <c r="H20" s="176"/>
      <c r="I20" s="176"/>
      <c r="J20" s="148" t="str">
        <f>IF(作業明細表!H34=0,"",作業明細表!H34)</f>
        <v/>
      </c>
      <c r="K20" s="148"/>
      <c r="L20" s="148"/>
      <c r="M20" s="148"/>
      <c r="N20" s="148"/>
      <c r="O20" s="174" t="str">
        <f>IF(作業明細表!M34=0,"",作業明細表!M34)</f>
        <v/>
      </c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5" t="str">
        <f>IF(作業明細表!AF34=0,"",作業明細表!AF34)</f>
        <v/>
      </c>
      <c r="AC20" s="175"/>
      <c r="AD20" s="175"/>
      <c r="AE20" s="175"/>
      <c r="AF20" s="175"/>
      <c r="AG20" s="175"/>
      <c r="AH20" s="175"/>
      <c r="AI20" s="175"/>
    </row>
    <row r="21" spans="1:35" ht="30" customHeight="1" x14ac:dyDescent="0.2">
      <c r="A21" s="148" t="str">
        <f>IF(作業明細表!A35=0,"",作業明細表!A35)</f>
        <v/>
      </c>
      <c r="B21" s="148"/>
      <c r="C21" s="176" t="str">
        <f>IF(作業明細表!C35=0,"",作業明細表!C35)</f>
        <v/>
      </c>
      <c r="D21" s="176"/>
      <c r="E21" s="176"/>
      <c r="F21" s="176"/>
      <c r="G21" s="176"/>
      <c r="H21" s="176"/>
      <c r="I21" s="176"/>
      <c r="J21" s="148" t="str">
        <f>IF(作業明細表!H35=0,"",作業明細表!H35)</f>
        <v/>
      </c>
      <c r="K21" s="148"/>
      <c r="L21" s="148"/>
      <c r="M21" s="148"/>
      <c r="N21" s="148"/>
      <c r="O21" s="174" t="str">
        <f>IF(作業明細表!M35=0,"",作業明細表!M35)</f>
        <v/>
      </c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5" t="str">
        <f>IF(作業明細表!AF35=0,"",作業明細表!AF35)</f>
        <v/>
      </c>
      <c r="AC21" s="175"/>
      <c r="AD21" s="175"/>
      <c r="AE21" s="175"/>
      <c r="AF21" s="175"/>
      <c r="AG21" s="175"/>
      <c r="AH21" s="175"/>
      <c r="AI21" s="175"/>
    </row>
    <row r="22" spans="1:35" ht="30" customHeight="1" x14ac:dyDescent="0.2">
      <c r="A22" s="187" t="s">
        <v>66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9"/>
      <c r="AB22" s="192">
        <f>SUM(AB6:AI21)</f>
        <v>0</v>
      </c>
      <c r="AC22" s="192"/>
      <c r="AD22" s="192"/>
      <c r="AE22" s="192"/>
      <c r="AF22" s="192"/>
      <c r="AG22" s="192"/>
      <c r="AH22" s="192"/>
      <c r="AI22" s="192"/>
    </row>
    <row r="23" spans="1:35" ht="30" customHeight="1" x14ac:dyDescent="0.2"/>
    <row r="24" spans="1:35" ht="30" customHeight="1" x14ac:dyDescent="0.2">
      <c r="O24" s="191" t="s">
        <v>30</v>
      </c>
      <c r="P24" s="191"/>
      <c r="Q24" s="191"/>
      <c r="R24" s="191"/>
      <c r="S24" s="190" t="str">
        <f>IF(基本情報入力欄!H19=0,"",基本情報入力欄!H19)</f>
        <v/>
      </c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</row>
    <row r="25" spans="1:35" ht="30" customHeight="1" x14ac:dyDescent="0.2">
      <c r="O25" s="65"/>
      <c r="P25" s="65"/>
      <c r="Q25" s="65"/>
      <c r="R25" s="65"/>
      <c r="S25" s="190" t="str">
        <f>IF(基本情報入力欄!H20=0,"",基本情報入力欄!H20)</f>
        <v/>
      </c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</row>
    <row r="26" spans="1:35" ht="30" customHeight="1" x14ac:dyDescent="0.2"/>
  </sheetData>
  <mergeCells count="91">
    <mergeCell ref="A20:B20"/>
    <mergeCell ref="C20:I20"/>
    <mergeCell ref="J20:N20"/>
    <mergeCell ref="O20:AA20"/>
    <mergeCell ref="AB20:AI20"/>
    <mergeCell ref="A19:B19"/>
    <mergeCell ref="C19:I19"/>
    <mergeCell ref="J19:N19"/>
    <mergeCell ref="O19:AA19"/>
    <mergeCell ref="AB19:AI19"/>
    <mergeCell ref="A18:B18"/>
    <mergeCell ref="C18:I18"/>
    <mergeCell ref="J18:N18"/>
    <mergeCell ref="O18:AA18"/>
    <mergeCell ref="AB18:AI18"/>
    <mergeCell ref="A17:B17"/>
    <mergeCell ref="C17:I17"/>
    <mergeCell ref="J17:N17"/>
    <mergeCell ref="O17:AA17"/>
    <mergeCell ref="AB17:AI17"/>
    <mergeCell ref="A16:B16"/>
    <mergeCell ref="C16:I16"/>
    <mergeCell ref="J16:N16"/>
    <mergeCell ref="O16:AA16"/>
    <mergeCell ref="AB16:AI16"/>
    <mergeCell ref="C14:I14"/>
    <mergeCell ref="J14:N14"/>
    <mergeCell ref="O14:AA14"/>
    <mergeCell ref="AB14:AI14"/>
    <mergeCell ref="A15:B15"/>
    <mergeCell ref="C15:I15"/>
    <mergeCell ref="J15:N15"/>
    <mergeCell ref="O15:AA15"/>
    <mergeCell ref="AB15:AI15"/>
    <mergeCell ref="A22:AA22"/>
    <mergeCell ref="S24:AI24"/>
    <mergeCell ref="S25:AI25"/>
    <mergeCell ref="O24:R24"/>
    <mergeCell ref="A13:B13"/>
    <mergeCell ref="C13:I13"/>
    <mergeCell ref="J13:N13"/>
    <mergeCell ref="O13:AA13"/>
    <mergeCell ref="AB13:AI13"/>
    <mergeCell ref="A21:B21"/>
    <mergeCell ref="C21:I21"/>
    <mergeCell ref="J21:N21"/>
    <mergeCell ref="O21:AA21"/>
    <mergeCell ref="AB21:AI21"/>
    <mergeCell ref="AB22:AI22"/>
    <mergeCell ref="A14:B14"/>
    <mergeCell ref="A12:B12"/>
    <mergeCell ref="C12:I12"/>
    <mergeCell ref="J12:N12"/>
    <mergeCell ref="O12:AA12"/>
    <mergeCell ref="AB12:AI12"/>
    <mergeCell ref="A11:B11"/>
    <mergeCell ref="C11:I11"/>
    <mergeCell ref="J11:N11"/>
    <mergeCell ref="O11:AA11"/>
    <mergeCell ref="AB11:AI11"/>
    <mergeCell ref="A10:B10"/>
    <mergeCell ref="C10:I10"/>
    <mergeCell ref="J10:N10"/>
    <mergeCell ref="O10:AA10"/>
    <mergeCell ref="AB10:AI10"/>
    <mergeCell ref="A9:B9"/>
    <mergeCell ref="C9:I9"/>
    <mergeCell ref="J9:N9"/>
    <mergeCell ref="O9:AA9"/>
    <mergeCell ref="AB9:AI9"/>
    <mergeCell ref="A8:B8"/>
    <mergeCell ref="C8:I8"/>
    <mergeCell ref="J8:N8"/>
    <mergeCell ref="O8:AA8"/>
    <mergeCell ref="AB8:AI8"/>
    <mergeCell ref="A1:AI2"/>
    <mergeCell ref="O6:AA6"/>
    <mergeCell ref="AB6:AI6"/>
    <mergeCell ref="C7:I7"/>
    <mergeCell ref="J7:N7"/>
    <mergeCell ref="O7:AA7"/>
    <mergeCell ref="AB7:AI7"/>
    <mergeCell ref="A6:B6"/>
    <mergeCell ref="A7:B7"/>
    <mergeCell ref="C6:I6"/>
    <mergeCell ref="J6:N6"/>
    <mergeCell ref="A4:B5"/>
    <mergeCell ref="C4:I5"/>
    <mergeCell ref="J4:N5"/>
    <mergeCell ref="O4:AA5"/>
    <mergeCell ref="AB4:AI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&amp;Rパトロール</oddHeader>
    <oddFooter>&amp;R&amp;P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37"/>
  <sheetViews>
    <sheetView view="pageBreakPreview" topLeftCell="A4" zoomScale="85" zoomScaleNormal="100" zoomScaleSheetLayoutView="85" workbookViewId="0">
      <selection activeCell="AG11" sqref="AG11"/>
    </sheetView>
  </sheetViews>
  <sheetFormatPr defaultColWidth="2.453125" defaultRowHeight="15" customHeight="1" x14ac:dyDescent="0.2"/>
  <cols>
    <col min="1" max="16384" width="2.453125" style="51"/>
  </cols>
  <sheetData>
    <row r="2" spans="1:35" ht="15" customHeight="1" x14ac:dyDescent="0.2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</row>
    <row r="3" spans="1:35" ht="15" customHeight="1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</row>
    <row r="4" spans="1:35" ht="15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6" spans="1:35" ht="30" customHeight="1" x14ac:dyDescent="0.2">
      <c r="B6" s="193">
        <v>1</v>
      </c>
      <c r="C6" s="193"/>
      <c r="D6" s="196" t="s">
        <v>68</v>
      </c>
      <c r="E6" s="196"/>
      <c r="F6" s="196"/>
      <c r="G6" s="196"/>
      <c r="J6" s="197" t="s">
        <v>110</v>
      </c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</row>
    <row r="7" spans="1:35" ht="19.5" customHeight="1" x14ac:dyDescent="0.2">
      <c r="B7" s="53"/>
      <c r="C7" s="53"/>
      <c r="D7" s="54"/>
      <c r="E7" s="54"/>
      <c r="F7" s="54"/>
      <c r="G7" s="54"/>
      <c r="J7" s="197" t="s">
        <v>111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</row>
    <row r="8" spans="1:35" ht="15" customHeight="1" x14ac:dyDescent="0.2">
      <c r="B8" s="53"/>
      <c r="C8" s="53"/>
      <c r="D8" s="54"/>
      <c r="E8" s="54"/>
      <c r="F8" s="54"/>
      <c r="G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10" spans="1:35" ht="30" customHeight="1" x14ac:dyDescent="0.2">
      <c r="B10" s="193">
        <v>2</v>
      </c>
      <c r="C10" s="193"/>
      <c r="D10" s="196" t="s">
        <v>69</v>
      </c>
      <c r="E10" s="196"/>
      <c r="F10" s="196"/>
      <c r="G10" s="196"/>
      <c r="J10" s="193">
        <f>作業明細表!L1</f>
        <v>1</v>
      </c>
      <c r="K10" s="193"/>
      <c r="L10" s="200" t="s">
        <v>56</v>
      </c>
      <c r="M10" s="200"/>
      <c r="N10" s="200"/>
      <c r="O10" s="54"/>
      <c r="P10" s="204">
        <f>IF(J10=1,基本情報入力欄!Z9,基本情報入力欄!Z11)</f>
        <v>45404</v>
      </c>
      <c r="Q10" s="204"/>
      <c r="R10" s="204"/>
      <c r="S10" s="204"/>
      <c r="T10" s="204"/>
      <c r="U10" s="204"/>
      <c r="V10" s="204"/>
      <c r="W10" s="204"/>
      <c r="X10" s="204"/>
      <c r="Y10" s="193" t="s">
        <v>46</v>
      </c>
      <c r="Z10" s="194"/>
      <c r="AA10" s="194"/>
    </row>
    <row r="11" spans="1:35" ht="30" customHeight="1" x14ac:dyDescent="0.2">
      <c r="P11" s="204">
        <f>IF(J10=1,基本情報入力欄!AE9,基本情報入力欄!AE11)</f>
        <v>45504</v>
      </c>
      <c r="Q11" s="204"/>
      <c r="R11" s="204"/>
      <c r="S11" s="204"/>
      <c r="T11" s="204"/>
      <c r="U11" s="204"/>
      <c r="V11" s="204"/>
      <c r="W11" s="204"/>
      <c r="X11" s="204"/>
      <c r="Y11" s="193" t="s">
        <v>47</v>
      </c>
      <c r="Z11" s="194"/>
      <c r="AA11" s="194"/>
    </row>
    <row r="12" spans="1:35" ht="15" customHeight="1" x14ac:dyDescent="0.2">
      <c r="P12" s="53"/>
      <c r="Q12" s="53"/>
      <c r="R12" s="53"/>
      <c r="S12" s="53"/>
      <c r="T12" s="53"/>
      <c r="U12" s="53"/>
      <c r="V12" s="53"/>
      <c r="W12" s="53"/>
      <c r="X12" s="53"/>
      <c r="Y12" s="56"/>
      <c r="Z12" s="56"/>
      <c r="AA12" s="53"/>
      <c r="AB12" s="53"/>
      <c r="AC12" s="53"/>
      <c r="AD12" s="57"/>
      <c r="AE12" s="57"/>
    </row>
    <row r="14" spans="1:35" ht="30" customHeight="1" x14ac:dyDescent="0.2">
      <c r="B14" s="193">
        <v>3</v>
      </c>
      <c r="C14" s="193"/>
      <c r="D14" s="196" t="s">
        <v>0</v>
      </c>
      <c r="E14" s="196"/>
      <c r="F14" s="196"/>
      <c r="G14" s="196"/>
      <c r="J14" s="198" t="str">
        <f>IF(作業明細表!AF36=0,"",作業明細表!AF36)</f>
        <v/>
      </c>
      <c r="K14" s="198"/>
      <c r="L14" s="198"/>
      <c r="M14" s="198"/>
      <c r="N14" s="198"/>
      <c r="O14" s="198"/>
      <c r="P14" s="198"/>
      <c r="Q14" s="198"/>
      <c r="R14" s="198"/>
      <c r="S14" s="198"/>
      <c r="T14" s="58" t="s">
        <v>70</v>
      </c>
    </row>
    <row r="17" spans="1:35" ht="30" customHeight="1" x14ac:dyDescent="0.2">
      <c r="B17" s="193">
        <v>4</v>
      </c>
      <c r="C17" s="193"/>
      <c r="D17" s="196" t="s">
        <v>71</v>
      </c>
      <c r="E17" s="196"/>
      <c r="F17" s="196"/>
      <c r="G17" s="196"/>
      <c r="J17" s="199" t="str">
        <f>IFERROR(J14*24*AB17,"")</f>
        <v/>
      </c>
      <c r="K17" s="199"/>
      <c r="L17" s="199"/>
      <c r="M17" s="199"/>
      <c r="N17" s="199"/>
      <c r="O17" s="199"/>
      <c r="P17" s="199"/>
      <c r="Q17" s="199"/>
      <c r="R17" s="199"/>
      <c r="S17" s="199"/>
      <c r="U17" s="206" t="s">
        <v>72</v>
      </c>
      <c r="V17" s="206"/>
      <c r="W17" s="206"/>
      <c r="X17" s="206"/>
      <c r="Y17" s="206"/>
      <c r="Z17" s="206"/>
      <c r="AA17" s="206"/>
      <c r="AB17" s="203">
        <f>IF(基本情報入力欄!I7=0,"",基本情報入力欄!I7)</f>
        <v>4100</v>
      </c>
      <c r="AC17" s="203"/>
      <c r="AD17" s="203"/>
      <c r="AE17" s="51" t="s">
        <v>79</v>
      </c>
    </row>
    <row r="20" spans="1:35" ht="30" customHeight="1" x14ac:dyDescent="0.2">
      <c r="B20" s="58" t="s">
        <v>73</v>
      </c>
    </row>
    <row r="22" spans="1:35" ht="30" customHeight="1" x14ac:dyDescent="0.2">
      <c r="B22" s="205">
        <f>P11</f>
        <v>45504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</row>
    <row r="24" spans="1:35" ht="30" customHeight="1" x14ac:dyDescent="0.2">
      <c r="B24" s="58" t="s">
        <v>74</v>
      </c>
    </row>
    <row r="26" spans="1:35" ht="30" customHeight="1" x14ac:dyDescent="0.2">
      <c r="O26" s="191" t="s">
        <v>48</v>
      </c>
      <c r="P26" s="191"/>
      <c r="Q26" s="191"/>
      <c r="R26" s="191"/>
      <c r="S26" s="190" t="str">
        <f>IF(基本情報入力欄!H18=0,"",基本情報入力欄!H18)</f>
        <v/>
      </c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</row>
    <row r="27" spans="1:35" ht="30" customHeight="1" x14ac:dyDescent="0.2">
      <c r="O27" s="191" t="s">
        <v>75</v>
      </c>
      <c r="P27" s="191"/>
      <c r="Q27" s="191"/>
      <c r="R27" s="191"/>
      <c r="S27" s="190" t="str">
        <f>IF(基本情報入力欄!H19=0,"",基本情報入力欄!H19)</f>
        <v/>
      </c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</row>
    <row r="28" spans="1:35" ht="30" customHeight="1" x14ac:dyDescent="0.2">
      <c r="O28" s="59"/>
      <c r="P28" s="59"/>
      <c r="Q28" s="59"/>
      <c r="R28" s="59"/>
      <c r="S28" s="190" t="str">
        <f>IF(基本情報入力欄!H20=0,"",基本情報入力欄!H20)</f>
        <v/>
      </c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</row>
    <row r="31" spans="1:35" ht="15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</row>
    <row r="33" spans="1:35" ht="30" customHeight="1" x14ac:dyDescent="0.2">
      <c r="A33" s="58" t="s">
        <v>76</v>
      </c>
    </row>
    <row r="35" spans="1:35" ht="30" customHeight="1" x14ac:dyDescent="0.2">
      <c r="B35" s="205">
        <f>P11</f>
        <v>45504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</row>
    <row r="37" spans="1:35" ht="30" customHeight="1" x14ac:dyDescent="0.2">
      <c r="K37" s="196" t="s">
        <v>77</v>
      </c>
      <c r="L37" s="196"/>
      <c r="M37" s="196"/>
      <c r="N37" s="196"/>
      <c r="O37" s="54"/>
      <c r="P37" s="54"/>
      <c r="Q37" s="201" t="s">
        <v>78</v>
      </c>
      <c r="R37" s="201"/>
      <c r="S37" s="201"/>
      <c r="T37" s="201"/>
      <c r="U37" s="201"/>
      <c r="V37" s="201"/>
      <c r="W37" s="201"/>
      <c r="Z37" s="202" t="str">
        <f>IF(基本情報入力欄!I13=0,"",基本情報入力欄!I13)</f>
        <v>桑原　健次</v>
      </c>
      <c r="AA37" s="202"/>
      <c r="AB37" s="202"/>
      <c r="AC37" s="202"/>
      <c r="AD37" s="202"/>
      <c r="AE37" s="202"/>
      <c r="AF37" s="202"/>
      <c r="AG37" s="202"/>
      <c r="AH37" s="202"/>
      <c r="AI37" s="202"/>
    </row>
  </sheetData>
  <mergeCells count="31">
    <mergeCell ref="K37:N37"/>
    <mergeCell ref="Q37:W37"/>
    <mergeCell ref="Z37:AI37"/>
    <mergeCell ref="AB17:AD17"/>
    <mergeCell ref="P10:X10"/>
    <mergeCell ref="P11:X11"/>
    <mergeCell ref="S27:AI27"/>
    <mergeCell ref="O27:R27"/>
    <mergeCell ref="S28:AI28"/>
    <mergeCell ref="B35:N35"/>
    <mergeCell ref="U17:AA17"/>
    <mergeCell ref="B22:N22"/>
    <mergeCell ref="O26:R26"/>
    <mergeCell ref="S26:AI26"/>
    <mergeCell ref="B14:C14"/>
    <mergeCell ref="D14:G14"/>
    <mergeCell ref="J14:S14"/>
    <mergeCell ref="B17:C17"/>
    <mergeCell ref="D17:G17"/>
    <mergeCell ref="J17:S17"/>
    <mergeCell ref="L10:N10"/>
    <mergeCell ref="Y10:AA10"/>
    <mergeCell ref="Y11:AA11"/>
    <mergeCell ref="A2:AI3"/>
    <mergeCell ref="B6:C6"/>
    <mergeCell ref="D6:G6"/>
    <mergeCell ref="B10:C10"/>
    <mergeCell ref="D10:G10"/>
    <mergeCell ref="J6:AI6"/>
    <mergeCell ref="J7:AI7"/>
    <mergeCell ref="J10:K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&amp;Rパトロール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14"/>
  <sheetViews>
    <sheetView zoomScale="85" zoomScaleNormal="85" zoomScaleSheetLayoutView="100" zoomScalePageLayoutView="85" workbookViewId="0">
      <selection activeCell="AP31" sqref="AP31"/>
    </sheetView>
  </sheetViews>
  <sheetFormatPr defaultColWidth="9" defaultRowHeight="12" x14ac:dyDescent="0.2"/>
  <cols>
    <col min="1" max="52" width="2.6328125" style="22" customWidth="1"/>
    <col min="53" max="80" width="4.6328125" style="22" customWidth="1"/>
    <col min="81" max="82" width="3.6328125" style="22" customWidth="1"/>
    <col min="83" max="16384" width="9" style="22"/>
  </cols>
  <sheetData>
    <row r="1" spans="1:36" ht="30" customHeight="1" x14ac:dyDescent="0.2">
      <c r="A1" s="21" t="s">
        <v>34</v>
      </c>
      <c r="B1" s="306" t="s">
        <v>8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</row>
    <row r="2" spans="1:36" ht="10" customHeight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6" customHeight="1" x14ac:dyDescent="0.2">
      <c r="A3" s="23"/>
      <c r="B3" s="23"/>
      <c r="C3" s="23"/>
      <c r="D3" s="23"/>
      <c r="E3" s="23"/>
      <c r="F3" s="307" t="s">
        <v>9</v>
      </c>
      <c r="G3" s="308"/>
      <c r="H3" s="308"/>
      <c r="I3" s="309"/>
      <c r="J3" s="310"/>
      <c r="K3" s="317" t="s">
        <v>10</v>
      </c>
      <c r="L3" s="318"/>
      <c r="M3" s="319" t="s">
        <v>11</v>
      </c>
      <c r="N3" s="320"/>
      <c r="O3" s="317" t="s">
        <v>12</v>
      </c>
      <c r="P3" s="321"/>
      <c r="Q3" s="319" t="s">
        <v>13</v>
      </c>
      <c r="R3" s="321"/>
      <c r="S3" s="319" t="s">
        <v>10</v>
      </c>
      <c r="T3" s="327"/>
      <c r="U3" s="317" t="s">
        <v>11</v>
      </c>
      <c r="V3" s="321"/>
      <c r="W3" s="319" t="s">
        <v>14</v>
      </c>
      <c r="X3" s="321"/>
      <c r="Y3" s="319" t="s">
        <v>13</v>
      </c>
      <c r="Z3" s="327"/>
      <c r="AA3" s="317" t="s">
        <v>10</v>
      </c>
      <c r="AB3" s="321"/>
      <c r="AC3" s="319" t="s">
        <v>11</v>
      </c>
      <c r="AD3" s="321"/>
      <c r="AE3" s="319" t="s">
        <v>5</v>
      </c>
      <c r="AF3" s="322"/>
      <c r="AG3" s="23"/>
      <c r="AH3" s="23"/>
      <c r="AI3" s="23"/>
      <c r="AJ3" s="23"/>
    </row>
    <row r="4" spans="1:36" ht="16" customHeight="1" x14ac:dyDescent="0.2">
      <c r="A4" s="23"/>
      <c r="B4" s="23"/>
      <c r="C4" s="23"/>
      <c r="D4" s="23"/>
      <c r="E4" s="23"/>
      <c r="F4" s="311"/>
      <c r="G4" s="312"/>
      <c r="H4" s="312"/>
      <c r="I4" s="312"/>
      <c r="J4" s="313"/>
      <c r="K4" s="323" t="str">
        <f>IF(LEN(AF29)&lt;10,"",IF(LEN(AF29)=10,"\",MID(AF29,LEN(AF29)-10,1)))</f>
        <v/>
      </c>
      <c r="L4" s="324"/>
      <c r="M4" s="208" t="str">
        <f>IF(LEN(AF29)&lt;9,"",IF(LEN(AF29)=9,"\",MID(AF29,LEN(AF29)-9,1)))</f>
        <v/>
      </c>
      <c r="N4" s="209"/>
      <c r="O4" s="212" t="str">
        <f>IF(LEN(AF29)&lt;8,"",IF(LEN(AF29)=8,"\",MID(AF29,LEN(AF29)-8,1)))</f>
        <v/>
      </c>
      <c r="P4" s="213"/>
      <c r="Q4" s="208" t="str">
        <f>IF(LEN(AF29)&lt;7,"",IF(LEN(AF29)=7,"\",MID(AF29,LEN(AF29)-7,1)))</f>
        <v/>
      </c>
      <c r="R4" s="213"/>
      <c r="S4" s="208" t="str">
        <f>IF(LEN(AF29)&lt;6,"",IF(LEN(AF29)=6,"\",MID(AF29,LEN(AF29)-6,1)))</f>
        <v/>
      </c>
      <c r="T4" s="209"/>
      <c r="U4" s="212" t="str">
        <f>IF(LEN(AF29)&lt;5,"",IF(LEN(AF29)=5,"\",MID(AF29,LEN(AF29)-5,1)))</f>
        <v/>
      </c>
      <c r="V4" s="213"/>
      <c r="W4" s="208" t="str">
        <f>IF(LEN(AF29)&lt;4,"",IF(LEN(AF29)=4,"\",MID(AF29,LEN(AF29)-4,1)))</f>
        <v/>
      </c>
      <c r="X4" s="213"/>
      <c r="Y4" s="208" t="str">
        <f>IF(LEN(AF29)&lt;3,"",IF(LEN(AF29)=3,"\",MID(AF29,LEN(AF29)-3,1)))</f>
        <v/>
      </c>
      <c r="Z4" s="209"/>
      <c r="AA4" s="212" t="str">
        <f>IF(LEN(AF29)&lt;2,"",IF(LEN(AF29)=2,"\",MID(AF29,LEN(AF29)-2,1)))</f>
        <v/>
      </c>
      <c r="AB4" s="213"/>
      <c r="AC4" s="208" t="str">
        <f>IF(LEN(AF29)&lt;1,"",IF(LEN(AF29)=1,"\",MID(AF29,LEN(AF29)-1,1)))</f>
        <v/>
      </c>
      <c r="AD4" s="213"/>
      <c r="AE4" s="208" t="str">
        <f>RIGHT(AF29,1)</f>
        <v/>
      </c>
      <c r="AF4" s="328"/>
      <c r="AG4" s="23"/>
      <c r="AH4" s="23"/>
      <c r="AI4" s="23"/>
      <c r="AJ4" s="23"/>
    </row>
    <row r="5" spans="1:36" ht="16" customHeight="1" thickBot="1" x14ac:dyDescent="0.25">
      <c r="A5" s="23"/>
      <c r="B5" s="23"/>
      <c r="C5" s="23"/>
      <c r="D5" s="23"/>
      <c r="E5" s="23"/>
      <c r="F5" s="314"/>
      <c r="G5" s="315"/>
      <c r="H5" s="315"/>
      <c r="I5" s="315"/>
      <c r="J5" s="316"/>
      <c r="K5" s="325"/>
      <c r="L5" s="326"/>
      <c r="M5" s="210"/>
      <c r="N5" s="211"/>
      <c r="O5" s="214"/>
      <c r="P5" s="215"/>
      <c r="Q5" s="210"/>
      <c r="R5" s="215"/>
      <c r="S5" s="210"/>
      <c r="T5" s="211"/>
      <c r="U5" s="214"/>
      <c r="V5" s="215"/>
      <c r="W5" s="210"/>
      <c r="X5" s="215"/>
      <c r="Y5" s="210"/>
      <c r="Z5" s="211"/>
      <c r="AA5" s="214"/>
      <c r="AB5" s="215"/>
      <c r="AC5" s="210"/>
      <c r="AD5" s="215"/>
      <c r="AE5" s="210"/>
      <c r="AF5" s="329"/>
      <c r="AG5" s="23"/>
      <c r="AH5" s="23"/>
      <c r="AI5" s="23"/>
      <c r="AJ5" s="23"/>
    </row>
    <row r="6" spans="1:36" ht="10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18" customHeight="1" x14ac:dyDescent="0.2">
      <c r="A7" s="23"/>
      <c r="B7" s="23"/>
      <c r="C7" s="23"/>
      <c r="D7" s="23"/>
      <c r="E7" s="23"/>
      <c r="F7" s="23"/>
      <c r="G7" s="207" t="s">
        <v>15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3"/>
      <c r="AG7" s="23"/>
      <c r="AH7" s="23"/>
      <c r="AI7" s="23"/>
      <c r="AJ7" s="23"/>
    </row>
    <row r="8" spans="1:36" ht="18" customHeight="1" x14ac:dyDescent="0.2">
      <c r="A8" s="23"/>
      <c r="B8" s="23"/>
      <c r="C8" s="23"/>
      <c r="D8" s="23"/>
      <c r="E8" s="23"/>
      <c r="F8" s="23"/>
      <c r="G8" s="207" t="s">
        <v>16</v>
      </c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3"/>
      <c r="AG8" s="23"/>
      <c r="AH8" s="23"/>
      <c r="AI8" s="23"/>
      <c r="AJ8" s="23"/>
    </row>
    <row r="9" spans="1:36" ht="10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ht="16" customHeight="1" x14ac:dyDescent="0.2">
      <c r="A10" s="23"/>
      <c r="B10" s="23"/>
      <c r="C10" s="23"/>
      <c r="D10" s="270" t="str">
        <f>IF(基本情報入力欄!L24=0,"",基本情報入力欄!L24)</f>
        <v/>
      </c>
      <c r="E10" s="271"/>
      <c r="F10" s="271"/>
      <c r="G10" s="271"/>
      <c r="H10" s="271"/>
      <c r="I10" s="271"/>
      <c r="J10" s="271"/>
      <c r="K10" s="272"/>
      <c r="L10" s="279" t="str">
        <f>IF(基本情報入力欄!V24=0,"",基本情報入力欄!V24)</f>
        <v/>
      </c>
      <c r="M10" s="271"/>
      <c r="N10" s="271"/>
      <c r="O10" s="271"/>
      <c r="P10" s="271"/>
      <c r="Q10" s="271"/>
      <c r="R10" s="271"/>
      <c r="S10" s="272"/>
      <c r="T10" s="282" t="str">
        <f>IF(基本情報入力欄!L25=0,"",基本情報入力欄!L25)</f>
        <v/>
      </c>
      <c r="U10" s="283"/>
      <c r="V10" s="283"/>
      <c r="W10" s="283"/>
      <c r="X10" s="284"/>
      <c r="Y10" s="232" t="s">
        <v>17</v>
      </c>
      <c r="Z10" s="233"/>
      <c r="AA10" s="233"/>
      <c r="AB10" s="233"/>
      <c r="AC10" s="233"/>
      <c r="AD10" s="233"/>
      <c r="AE10" s="233"/>
      <c r="AF10" s="233"/>
      <c r="AG10" s="233"/>
      <c r="AH10" s="234"/>
      <c r="AI10" s="23"/>
      <c r="AJ10" s="23"/>
    </row>
    <row r="11" spans="1:36" ht="16" customHeight="1" x14ac:dyDescent="0.2">
      <c r="A11" s="23"/>
      <c r="B11" s="23"/>
      <c r="C11" s="23"/>
      <c r="D11" s="273"/>
      <c r="E11" s="274"/>
      <c r="F11" s="274"/>
      <c r="G11" s="274"/>
      <c r="H11" s="274"/>
      <c r="I11" s="274"/>
      <c r="J11" s="274"/>
      <c r="K11" s="275"/>
      <c r="L11" s="280"/>
      <c r="M11" s="274"/>
      <c r="N11" s="274"/>
      <c r="O11" s="274"/>
      <c r="P11" s="274"/>
      <c r="Q11" s="274"/>
      <c r="R11" s="274"/>
      <c r="S11" s="275"/>
      <c r="T11" s="285"/>
      <c r="U11" s="286"/>
      <c r="V11" s="286"/>
      <c r="W11" s="286"/>
      <c r="X11" s="287"/>
      <c r="Y11" s="255" t="str">
        <f>IF(基本情報入力欄!Y25="","",基本情報入力欄!Y25)</f>
        <v/>
      </c>
      <c r="Z11" s="230" t="str">
        <f>IF(基本情報入力欄!Z25="","",基本情報入力欄!Z25)</f>
        <v/>
      </c>
      <c r="AA11" s="230" t="str">
        <f>IF(基本情報入力欄!AA25="","",基本情報入力欄!AA25)</f>
        <v/>
      </c>
      <c r="AB11" s="230" t="str">
        <f>IF(基本情報入力欄!AB25="","",基本情報入力欄!AB25)</f>
        <v/>
      </c>
      <c r="AC11" s="230" t="str">
        <f>IF(基本情報入力欄!AC25="","",基本情報入力欄!AC25)</f>
        <v/>
      </c>
      <c r="AD11" s="230" t="str">
        <f>IF(基本情報入力欄!AD25="","",基本情報入力欄!AD25)</f>
        <v/>
      </c>
      <c r="AE11" s="230" t="str">
        <f>IF(基本情報入力欄!AE25="","",基本情報入力欄!AE25)</f>
        <v/>
      </c>
      <c r="AF11" s="230" t="str">
        <f>IF(基本情報入力欄!AF25="","",基本情報入力欄!AF25)</f>
        <v/>
      </c>
      <c r="AG11" s="230" t="str">
        <f>IF(基本情報入力欄!AG25="","",基本情報入力欄!AG25)</f>
        <v/>
      </c>
      <c r="AH11" s="263" t="str">
        <f>IF(基本情報入力欄!AH25="","",基本情報入力欄!AH25)</f>
        <v/>
      </c>
      <c r="AI11" s="23"/>
      <c r="AJ11" s="23"/>
    </row>
    <row r="12" spans="1:36" ht="16" customHeight="1" x14ac:dyDescent="0.2">
      <c r="A12" s="23"/>
      <c r="B12" s="23"/>
      <c r="C12" s="23"/>
      <c r="D12" s="276"/>
      <c r="E12" s="277"/>
      <c r="F12" s="277"/>
      <c r="G12" s="277"/>
      <c r="H12" s="277"/>
      <c r="I12" s="277"/>
      <c r="J12" s="277"/>
      <c r="K12" s="278"/>
      <c r="L12" s="281"/>
      <c r="M12" s="277"/>
      <c r="N12" s="277"/>
      <c r="O12" s="277"/>
      <c r="P12" s="277"/>
      <c r="Q12" s="277"/>
      <c r="R12" s="277"/>
      <c r="S12" s="278"/>
      <c r="T12" s="288"/>
      <c r="U12" s="289"/>
      <c r="V12" s="289"/>
      <c r="W12" s="289"/>
      <c r="X12" s="290"/>
      <c r="Y12" s="256"/>
      <c r="Z12" s="231"/>
      <c r="AA12" s="231"/>
      <c r="AB12" s="231"/>
      <c r="AC12" s="231"/>
      <c r="AD12" s="231"/>
      <c r="AE12" s="231"/>
      <c r="AF12" s="231"/>
      <c r="AG12" s="231"/>
      <c r="AH12" s="264"/>
      <c r="AI12" s="23"/>
      <c r="AJ12" s="23"/>
    </row>
    <row r="13" spans="1:36" ht="45" customHeight="1" thickBot="1" x14ac:dyDescent="0.25">
      <c r="A13" s="23"/>
      <c r="B13" s="23"/>
      <c r="C13" s="23"/>
      <c r="D13" s="224" t="s">
        <v>35</v>
      </c>
      <c r="E13" s="225"/>
      <c r="F13" s="225"/>
      <c r="G13" s="225"/>
      <c r="H13" s="226"/>
      <c r="I13" s="227" t="str">
        <f>IF(基本情報入力欄!L26=0,"",基本情報入力欄!L26)</f>
        <v/>
      </c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9"/>
      <c r="AI13" s="23"/>
      <c r="AJ13" s="23"/>
    </row>
    <row r="14" spans="1:36" ht="10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ht="18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52" t="s">
        <v>33</v>
      </c>
      <c r="Z15" s="252"/>
      <c r="AA15" s="253" t="str">
        <f>基本情報入力欄!V5</f>
        <v>6</v>
      </c>
      <c r="AB15" s="253"/>
      <c r="AC15" s="24" t="s">
        <v>1</v>
      </c>
      <c r="AD15" s="254"/>
      <c r="AE15" s="254"/>
      <c r="AF15" s="24" t="s">
        <v>2</v>
      </c>
      <c r="AG15" s="254"/>
      <c r="AH15" s="254"/>
      <c r="AI15" s="24" t="s">
        <v>3</v>
      </c>
      <c r="AJ15" s="23"/>
    </row>
    <row r="16" spans="1:36" ht="18" customHeight="1" x14ac:dyDescent="0.2">
      <c r="A16" s="23"/>
      <c r="B16" s="23"/>
      <c r="C16" s="252" t="s">
        <v>36</v>
      </c>
      <c r="D16" s="252"/>
      <c r="E16" s="252"/>
      <c r="F16" s="252"/>
      <c r="G16" s="252"/>
      <c r="H16" s="252"/>
      <c r="I16" s="252"/>
      <c r="J16" s="252"/>
      <c r="K16" s="295"/>
      <c r="L16" s="295"/>
      <c r="M16" s="257"/>
      <c r="N16" s="257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20.149999999999999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5"/>
      <c r="L17" s="26"/>
      <c r="M17" s="26"/>
      <c r="N17" s="26"/>
      <c r="O17" s="26"/>
      <c r="P17" s="23"/>
      <c r="Q17" s="258" t="s">
        <v>6</v>
      </c>
      <c r="R17" s="258"/>
      <c r="S17" s="27"/>
      <c r="T17" s="259" t="str">
        <f>IF(基本情報入力欄!H18=0,"",基本情報入力欄!H18)</f>
        <v/>
      </c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7"/>
      <c r="AI17" s="27"/>
      <c r="AJ17" s="27"/>
    </row>
    <row r="18" spans="2:36" ht="20.149999999999999" customHeight="1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60" t="str">
        <f>IF(基本情報入力欄!H19=0,"",基本情報入力欄!H19)</f>
        <v/>
      </c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3"/>
      <c r="AI18" s="23"/>
      <c r="AJ18" s="23"/>
    </row>
    <row r="19" spans="2:36" ht="20.149999999999999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58" t="s">
        <v>7</v>
      </c>
      <c r="R19" s="258"/>
      <c r="S19" s="27"/>
      <c r="T19" s="259" t="str">
        <f>IF(基本情報入力欄!H20=0,"",基本情報入力欄!H20)</f>
        <v/>
      </c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8"/>
      <c r="AI19" s="29"/>
      <c r="AJ19" s="27"/>
    </row>
    <row r="20" spans="2:36" ht="20.149999999999999" customHeight="1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30" t="s">
        <v>37</v>
      </c>
      <c r="U20" s="31" t="s">
        <v>38</v>
      </c>
      <c r="V20" s="296" t="str">
        <f>IF(基本情報入力欄!I21=0,"",基本情報入力欄!I21)</f>
        <v/>
      </c>
      <c r="W20" s="296"/>
      <c r="X20" s="296"/>
      <c r="Y20" s="31" t="s">
        <v>39</v>
      </c>
      <c r="Z20" s="294" t="str">
        <f>IF(基本情報入力欄!N21=0,"",基本情報入力欄!N21)</f>
        <v/>
      </c>
      <c r="AA20" s="294"/>
      <c r="AB20" s="294"/>
      <c r="AC20" s="30" t="s">
        <v>40</v>
      </c>
      <c r="AD20" s="294" t="str">
        <f>IF(基本情報入力欄!R21=0,"",基本情報入力欄!R21)</f>
        <v/>
      </c>
      <c r="AE20" s="294"/>
      <c r="AF20" s="294"/>
      <c r="AG20" s="294"/>
      <c r="AH20" s="31"/>
      <c r="AI20" s="32"/>
      <c r="AJ20" s="32"/>
    </row>
    <row r="21" spans="2:36" ht="20.149999999999999" customHeight="1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5"/>
      <c r="U21" s="33"/>
      <c r="V21" s="34"/>
      <c r="W21" s="34"/>
      <c r="X21" s="34"/>
      <c r="Y21" s="33"/>
      <c r="Z21" s="34"/>
      <c r="AA21" s="34"/>
      <c r="AB21" s="34"/>
      <c r="AC21" s="25"/>
      <c r="AD21" s="35"/>
      <c r="AE21" s="35"/>
      <c r="AF21" s="35"/>
      <c r="AG21" s="35"/>
      <c r="AH21" s="33"/>
      <c r="AI21" s="23"/>
      <c r="AJ21" s="23"/>
    </row>
    <row r="22" spans="2:36" ht="20.149999999999999" customHeight="1" x14ac:dyDescent="0.2">
      <c r="B22" s="2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23"/>
      <c r="R22" s="23"/>
      <c r="S22" s="23"/>
      <c r="T22" s="23"/>
      <c r="U22" s="38" t="s">
        <v>41</v>
      </c>
      <c r="V22" s="64" t="str">
        <f>IF(W24="","□","☑")</f>
        <v>□</v>
      </c>
      <c r="W22" s="39" t="s">
        <v>42</v>
      </c>
      <c r="X22" s="23"/>
      <c r="Y22" s="37"/>
      <c r="Z22" s="37"/>
      <c r="AA22" s="37"/>
      <c r="AB22" s="37"/>
      <c r="AC22" s="37"/>
      <c r="AD22" s="37"/>
      <c r="AE22" s="37"/>
      <c r="AF22" s="37"/>
      <c r="AG22" s="25"/>
      <c r="AH22" s="33"/>
      <c r="AI22" s="23"/>
      <c r="AJ22" s="23"/>
    </row>
    <row r="23" spans="2:36" ht="10" customHeight="1" x14ac:dyDescent="0.2">
      <c r="B23" s="23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23"/>
      <c r="R23" s="23"/>
      <c r="S23" s="23"/>
      <c r="T23" s="23"/>
      <c r="U23" s="23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</row>
    <row r="24" spans="2:36" ht="23.25" customHeight="1" x14ac:dyDescent="0.2">
      <c r="B24" s="2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7"/>
      <c r="Q24" s="23"/>
      <c r="R24" s="23"/>
      <c r="S24" s="23"/>
      <c r="T24" s="258" t="s">
        <v>7</v>
      </c>
      <c r="U24" s="258"/>
      <c r="V24" s="23"/>
      <c r="W24" s="291" t="str">
        <f>IF(基本情報入力欄!H27=0,"",基本情報入力欄!H27)</f>
        <v/>
      </c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7"/>
    </row>
    <row r="25" spans="2:36" ht="20.149999999999999" customHeight="1" x14ac:dyDescent="0.2">
      <c r="B25" s="23"/>
      <c r="C25" s="25"/>
      <c r="D25" s="33"/>
      <c r="E25" s="26"/>
      <c r="F25" s="26"/>
      <c r="G25" s="26"/>
      <c r="H25" s="33"/>
      <c r="I25" s="26"/>
      <c r="J25" s="26"/>
      <c r="K25" s="26"/>
      <c r="L25" s="25"/>
      <c r="M25" s="26"/>
      <c r="N25" s="26"/>
      <c r="O25" s="33"/>
      <c r="P25" s="23"/>
      <c r="Q25" s="23"/>
      <c r="R25" s="23"/>
      <c r="S25" s="23"/>
      <c r="T25" s="30" t="s">
        <v>37</v>
      </c>
      <c r="U25" s="31" t="s">
        <v>38</v>
      </c>
      <c r="V25" s="292"/>
      <c r="W25" s="292"/>
      <c r="X25" s="292"/>
      <c r="Y25" s="31" t="s">
        <v>39</v>
      </c>
      <c r="Z25" s="293"/>
      <c r="AA25" s="293"/>
      <c r="AB25" s="293"/>
      <c r="AC25" s="30" t="s">
        <v>40</v>
      </c>
      <c r="AD25" s="293"/>
      <c r="AE25" s="293"/>
      <c r="AF25" s="293"/>
      <c r="AG25" s="293"/>
      <c r="AH25" s="31"/>
      <c r="AI25" s="32"/>
      <c r="AJ25" s="32"/>
    </row>
    <row r="26" spans="2:36" ht="18" customHeight="1" x14ac:dyDescent="0.2">
      <c r="B26" s="23"/>
      <c r="C26" s="25"/>
      <c r="D26" s="33"/>
      <c r="E26" s="34"/>
      <c r="F26" s="34"/>
      <c r="G26" s="34"/>
      <c r="H26" s="33"/>
      <c r="I26" s="34"/>
      <c r="J26" s="34"/>
      <c r="K26" s="34"/>
      <c r="L26" s="25"/>
      <c r="M26" s="35"/>
      <c r="N26" s="35"/>
      <c r="O26" s="35"/>
      <c r="P26" s="35"/>
      <c r="Q26" s="3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25" customHeight="1" thickBot="1" x14ac:dyDescent="0.25">
      <c r="B27" s="268" t="s">
        <v>18</v>
      </c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</row>
    <row r="28" spans="2:36" ht="25" customHeight="1" x14ac:dyDescent="0.2">
      <c r="B28" s="265" t="s">
        <v>19</v>
      </c>
      <c r="C28" s="266"/>
      <c r="D28" s="266" t="s">
        <v>20</v>
      </c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 t="s">
        <v>21</v>
      </c>
      <c r="P28" s="266"/>
      <c r="Q28" s="266"/>
      <c r="R28" s="266"/>
      <c r="S28" s="266"/>
      <c r="T28" s="266"/>
      <c r="U28" s="266"/>
      <c r="V28" s="266"/>
      <c r="W28" s="266" t="s">
        <v>22</v>
      </c>
      <c r="X28" s="266"/>
      <c r="Y28" s="266"/>
      <c r="Z28" s="266"/>
      <c r="AA28" s="266" t="s">
        <v>23</v>
      </c>
      <c r="AB28" s="266"/>
      <c r="AC28" s="266"/>
      <c r="AD28" s="266" t="s">
        <v>24</v>
      </c>
      <c r="AE28" s="266"/>
      <c r="AF28" s="266" t="s">
        <v>9</v>
      </c>
      <c r="AG28" s="266"/>
      <c r="AH28" s="266"/>
      <c r="AI28" s="266"/>
      <c r="AJ28" s="267"/>
    </row>
    <row r="29" spans="2:36" ht="25" customHeight="1" x14ac:dyDescent="0.2">
      <c r="B29" s="221">
        <v>1</v>
      </c>
      <c r="C29" s="222"/>
      <c r="D29" s="297" t="s">
        <v>109</v>
      </c>
      <c r="E29" s="261"/>
      <c r="F29" s="261"/>
      <c r="G29" s="261"/>
      <c r="H29" s="261"/>
      <c r="I29" s="261"/>
      <c r="J29" s="261"/>
      <c r="K29" s="261"/>
      <c r="L29" s="261"/>
      <c r="M29" s="261"/>
      <c r="N29" s="262"/>
      <c r="O29" s="41">
        <f>IF(基本情報入力欄!L15=0,"",基本情報入力欄!L15)</f>
        <v>1</v>
      </c>
      <c r="P29" s="261" t="s">
        <v>107</v>
      </c>
      <c r="Q29" s="261"/>
      <c r="R29" s="261"/>
      <c r="S29" s="261"/>
      <c r="T29" s="261"/>
      <c r="U29" s="261"/>
      <c r="V29" s="262"/>
      <c r="W29" s="298">
        <f>IF(基本情報入力欄!I7=0,"",基本情報入力欄!I7)</f>
        <v>4100</v>
      </c>
      <c r="X29" s="299"/>
      <c r="Y29" s="299"/>
      <c r="Z29" s="300"/>
      <c r="AA29" s="301" t="str">
        <f>IFERROR(業務結果報告!$J$14*24,"")</f>
        <v/>
      </c>
      <c r="AB29" s="302"/>
      <c r="AC29" s="303"/>
      <c r="AD29" s="304" t="s">
        <v>4</v>
      </c>
      <c r="AE29" s="305"/>
      <c r="AF29" s="219" t="str">
        <f>IFERROR(W29*AA29,"")</f>
        <v/>
      </c>
      <c r="AG29" s="219"/>
      <c r="AH29" s="219"/>
      <c r="AI29" s="219"/>
      <c r="AJ29" s="238"/>
    </row>
    <row r="30" spans="2:36" ht="25" customHeight="1" x14ac:dyDescent="0.2">
      <c r="B30" s="221">
        <v>2</v>
      </c>
      <c r="C30" s="222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19"/>
      <c r="X30" s="219"/>
      <c r="Y30" s="219"/>
      <c r="Z30" s="219"/>
      <c r="AA30" s="219"/>
      <c r="AB30" s="219"/>
      <c r="AC30" s="219"/>
      <c r="AD30" s="220"/>
      <c r="AE30" s="220"/>
      <c r="AF30" s="219"/>
      <c r="AG30" s="219"/>
      <c r="AH30" s="219"/>
      <c r="AI30" s="219"/>
      <c r="AJ30" s="238"/>
    </row>
    <row r="31" spans="2:36" ht="25" customHeight="1" x14ac:dyDescent="0.2">
      <c r="B31" s="221">
        <v>3</v>
      </c>
      <c r="C31" s="222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19"/>
      <c r="X31" s="219"/>
      <c r="Y31" s="219"/>
      <c r="Z31" s="219"/>
      <c r="AA31" s="219"/>
      <c r="AB31" s="219"/>
      <c r="AC31" s="219"/>
      <c r="AD31" s="220"/>
      <c r="AE31" s="220"/>
      <c r="AF31" s="219"/>
      <c r="AG31" s="219"/>
      <c r="AH31" s="219"/>
      <c r="AI31" s="219"/>
      <c r="AJ31" s="238"/>
    </row>
    <row r="32" spans="2:36" ht="25" customHeight="1" x14ac:dyDescent="0.2">
      <c r="B32" s="221">
        <v>4</v>
      </c>
      <c r="C32" s="222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19"/>
      <c r="X32" s="219"/>
      <c r="Y32" s="219"/>
      <c r="Z32" s="219"/>
      <c r="AA32" s="219"/>
      <c r="AB32" s="219"/>
      <c r="AC32" s="219"/>
      <c r="AD32" s="220"/>
      <c r="AE32" s="220"/>
      <c r="AF32" s="219"/>
      <c r="AG32" s="219"/>
      <c r="AH32" s="219"/>
      <c r="AI32" s="219"/>
      <c r="AJ32" s="238"/>
    </row>
    <row r="33" spans="2:36" ht="25" customHeight="1" x14ac:dyDescent="0.2">
      <c r="B33" s="221">
        <v>5</v>
      </c>
      <c r="C33" s="222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19"/>
      <c r="X33" s="219"/>
      <c r="Y33" s="219"/>
      <c r="Z33" s="219"/>
      <c r="AA33" s="219"/>
      <c r="AB33" s="219"/>
      <c r="AC33" s="219"/>
      <c r="AD33" s="220"/>
      <c r="AE33" s="220"/>
      <c r="AF33" s="219"/>
      <c r="AG33" s="219"/>
      <c r="AH33" s="219"/>
      <c r="AI33" s="219"/>
      <c r="AJ33" s="238"/>
    </row>
    <row r="34" spans="2:36" ht="25" customHeight="1" x14ac:dyDescent="0.2">
      <c r="B34" s="221">
        <v>6</v>
      </c>
      <c r="C34" s="222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19"/>
      <c r="X34" s="219"/>
      <c r="Y34" s="219"/>
      <c r="Z34" s="219"/>
      <c r="AA34" s="219"/>
      <c r="AB34" s="219"/>
      <c r="AC34" s="219"/>
      <c r="AD34" s="220"/>
      <c r="AE34" s="220"/>
      <c r="AF34" s="219"/>
      <c r="AG34" s="219"/>
      <c r="AH34" s="219"/>
      <c r="AI34" s="219"/>
      <c r="AJ34" s="238"/>
    </row>
    <row r="35" spans="2:36" ht="25" customHeight="1" x14ac:dyDescent="0.2">
      <c r="B35" s="221">
        <v>7</v>
      </c>
      <c r="C35" s="222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19"/>
      <c r="X35" s="219"/>
      <c r="Y35" s="219"/>
      <c r="Z35" s="219"/>
      <c r="AA35" s="219"/>
      <c r="AB35" s="219"/>
      <c r="AC35" s="219"/>
      <c r="AD35" s="220"/>
      <c r="AE35" s="220"/>
      <c r="AF35" s="219"/>
      <c r="AG35" s="219"/>
      <c r="AH35" s="219"/>
      <c r="AI35" s="219"/>
      <c r="AJ35" s="238"/>
    </row>
    <row r="36" spans="2:36" ht="25" customHeight="1" x14ac:dyDescent="0.2">
      <c r="B36" s="221">
        <v>8</v>
      </c>
      <c r="C36" s="222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19"/>
      <c r="X36" s="219"/>
      <c r="Y36" s="219"/>
      <c r="Z36" s="219"/>
      <c r="AA36" s="219"/>
      <c r="AB36" s="219"/>
      <c r="AC36" s="219"/>
      <c r="AD36" s="220"/>
      <c r="AE36" s="220"/>
      <c r="AF36" s="219"/>
      <c r="AG36" s="219"/>
      <c r="AH36" s="219"/>
      <c r="AI36" s="219"/>
      <c r="AJ36" s="238"/>
    </row>
    <row r="37" spans="2:36" ht="25" customHeight="1" x14ac:dyDescent="0.2">
      <c r="B37" s="221">
        <v>9</v>
      </c>
      <c r="C37" s="222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19"/>
      <c r="X37" s="219"/>
      <c r="Y37" s="219"/>
      <c r="Z37" s="219"/>
      <c r="AA37" s="219"/>
      <c r="AB37" s="219"/>
      <c r="AC37" s="219"/>
      <c r="AD37" s="220"/>
      <c r="AE37" s="220"/>
      <c r="AF37" s="235"/>
      <c r="AG37" s="236"/>
      <c r="AH37" s="236"/>
      <c r="AI37" s="236"/>
      <c r="AJ37" s="237"/>
    </row>
    <row r="38" spans="2:36" ht="25" customHeight="1" thickBot="1" x14ac:dyDescent="0.25">
      <c r="B38" s="216">
        <v>10</v>
      </c>
      <c r="C38" s="217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9"/>
      <c r="X38" s="219"/>
      <c r="Y38" s="219"/>
      <c r="Z38" s="219"/>
      <c r="AA38" s="219"/>
      <c r="AB38" s="219"/>
      <c r="AC38" s="219"/>
      <c r="AD38" s="220"/>
      <c r="AE38" s="220"/>
      <c r="AF38" s="219"/>
      <c r="AG38" s="219"/>
      <c r="AH38" s="219"/>
      <c r="AI38" s="219"/>
      <c r="AJ38" s="238"/>
    </row>
    <row r="39" spans="2:36" ht="25" customHeight="1" x14ac:dyDescent="0.2">
      <c r="B39" s="23"/>
      <c r="C39" s="240" t="s">
        <v>25</v>
      </c>
      <c r="D39" s="240"/>
      <c r="E39" s="240"/>
      <c r="F39" s="42"/>
      <c r="G39" s="241" t="s">
        <v>80</v>
      </c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3"/>
      <c r="W39" s="43"/>
      <c r="X39" s="32"/>
      <c r="Y39" s="242" t="s">
        <v>26</v>
      </c>
      <c r="Z39" s="242"/>
      <c r="AA39" s="242"/>
      <c r="AB39" s="242"/>
      <c r="AC39" s="242"/>
      <c r="AD39" s="32"/>
      <c r="AE39" s="32"/>
      <c r="AF39" s="243"/>
      <c r="AG39" s="244"/>
      <c r="AH39" s="244"/>
      <c r="AI39" s="244"/>
      <c r="AJ39" s="245"/>
    </row>
    <row r="40" spans="2:36" ht="25" customHeight="1" thickBot="1" x14ac:dyDescent="0.25">
      <c r="B40" s="23"/>
      <c r="C40" s="246" t="s">
        <v>27</v>
      </c>
      <c r="D40" s="246"/>
      <c r="E40" s="246"/>
      <c r="F40" s="44"/>
      <c r="G40" s="247"/>
      <c r="H40" s="247"/>
      <c r="I40" s="247"/>
      <c r="J40" s="247"/>
      <c r="K40" s="247"/>
      <c r="L40" s="45"/>
      <c r="M40" s="46"/>
      <c r="N40" s="46"/>
      <c r="O40" s="46"/>
      <c r="P40" s="46"/>
      <c r="Q40" s="47"/>
      <c r="R40" s="48"/>
      <c r="S40" s="48"/>
      <c r="T40" s="48"/>
      <c r="U40" s="48"/>
      <c r="V40" s="23"/>
      <c r="W40" s="49"/>
      <c r="X40" s="50"/>
      <c r="Y40" s="248" t="s">
        <v>28</v>
      </c>
      <c r="Z40" s="248"/>
      <c r="AA40" s="248"/>
      <c r="AB40" s="248"/>
      <c r="AC40" s="248"/>
      <c r="AD40" s="50"/>
      <c r="AE40" s="50"/>
      <c r="AF40" s="249" t="str">
        <f>AF29</f>
        <v/>
      </c>
      <c r="AG40" s="250"/>
      <c r="AH40" s="250"/>
      <c r="AI40" s="250"/>
      <c r="AJ40" s="251"/>
    </row>
    <row r="41" spans="2:36" ht="2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9" t="s">
        <v>29</v>
      </c>
      <c r="AG41" s="239"/>
      <c r="AH41" s="239"/>
      <c r="AI41" s="239"/>
      <c r="AJ41" s="239"/>
    </row>
    <row r="42" spans="2:36" ht="1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2:36" ht="2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2:36" ht="2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2:36" ht="2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2:36" ht="2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6" ht="25" customHeight="1" x14ac:dyDescent="0.2"/>
    <row r="48" spans="2:36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6" customHeight="1" x14ac:dyDescent="0.2"/>
    <row r="62" ht="16" customHeight="1" x14ac:dyDescent="0.2"/>
    <row r="63" ht="16" customHeight="1" x14ac:dyDescent="0.2"/>
    <row r="64" ht="16" customHeight="1" x14ac:dyDescent="0.2"/>
    <row r="65" ht="16" customHeight="1" x14ac:dyDescent="0.2"/>
    <row r="66" ht="16" customHeight="1" x14ac:dyDescent="0.2"/>
    <row r="67" ht="16" customHeight="1" x14ac:dyDescent="0.2"/>
    <row r="68" ht="16" customHeight="1" x14ac:dyDescent="0.2"/>
    <row r="69" ht="16" customHeight="1" x14ac:dyDescent="0.2"/>
    <row r="70" ht="16" customHeight="1" x14ac:dyDescent="0.2"/>
    <row r="71" ht="16" customHeight="1" x14ac:dyDescent="0.2"/>
    <row r="72" ht="16" customHeight="1" x14ac:dyDescent="0.2"/>
    <row r="73" ht="16" customHeight="1" x14ac:dyDescent="0.2"/>
    <row r="74" ht="16" customHeight="1" x14ac:dyDescent="0.2"/>
    <row r="75" ht="16" customHeight="1" x14ac:dyDescent="0.2"/>
    <row r="76" ht="16" customHeight="1" x14ac:dyDescent="0.2"/>
    <row r="77" ht="16" customHeight="1" x14ac:dyDescent="0.2"/>
    <row r="78" ht="16" customHeight="1" x14ac:dyDescent="0.2"/>
    <row r="79" ht="16" customHeight="1" x14ac:dyDescent="0.2"/>
    <row r="80" ht="16" customHeight="1" x14ac:dyDescent="0.2"/>
    <row r="81" ht="16" customHeight="1" x14ac:dyDescent="0.2"/>
    <row r="82" ht="16" customHeight="1" x14ac:dyDescent="0.2"/>
    <row r="83" ht="16" customHeight="1" x14ac:dyDescent="0.2"/>
    <row r="84" ht="16" customHeight="1" x14ac:dyDescent="0.2"/>
    <row r="85" ht="16" customHeight="1" x14ac:dyDescent="0.2"/>
    <row r="86" ht="16" customHeight="1" x14ac:dyDescent="0.2"/>
    <row r="87" ht="16" customHeight="1" x14ac:dyDescent="0.2"/>
    <row r="88" ht="16" customHeight="1" x14ac:dyDescent="0.2"/>
    <row r="89" ht="16" customHeight="1" x14ac:dyDescent="0.2"/>
    <row r="90" ht="16" customHeight="1" x14ac:dyDescent="0.2"/>
    <row r="91" ht="16" customHeight="1" x14ac:dyDescent="0.2"/>
    <row r="92" ht="16" customHeight="1" x14ac:dyDescent="0.2"/>
    <row r="93" ht="16" customHeight="1" x14ac:dyDescent="0.2"/>
    <row r="94" ht="16" customHeight="1" x14ac:dyDescent="0.2"/>
    <row r="95" ht="16" customHeight="1" x14ac:dyDescent="0.2"/>
    <row r="96" ht="16" customHeight="1" x14ac:dyDescent="0.2"/>
    <row r="97" ht="16" customHeight="1" x14ac:dyDescent="0.2"/>
    <row r="98" ht="16" customHeight="1" x14ac:dyDescent="0.2"/>
    <row r="99" ht="16" customHeight="1" x14ac:dyDescent="0.2"/>
    <row r="100" ht="16" customHeight="1" x14ac:dyDescent="0.2"/>
    <row r="101" ht="16" customHeight="1" x14ac:dyDescent="0.2"/>
    <row r="102" ht="16" customHeight="1" x14ac:dyDescent="0.2"/>
    <row r="103" ht="16" customHeight="1" x14ac:dyDescent="0.2"/>
    <row r="104" ht="16" customHeight="1" x14ac:dyDescent="0.2"/>
    <row r="105" ht="16" customHeight="1" x14ac:dyDescent="0.2"/>
    <row r="106" ht="16" customHeight="1" x14ac:dyDescent="0.2"/>
    <row r="107" ht="16" customHeight="1" x14ac:dyDescent="0.2"/>
    <row r="108" ht="16" customHeight="1" x14ac:dyDescent="0.2"/>
    <row r="109" ht="16" customHeight="1" x14ac:dyDescent="0.2"/>
    <row r="110" ht="16" customHeight="1" x14ac:dyDescent="0.2"/>
    <row r="111" ht="16" customHeight="1" x14ac:dyDescent="0.2"/>
    <row r="112" ht="16" customHeight="1" x14ac:dyDescent="0.2"/>
    <row r="113" ht="16" customHeight="1" x14ac:dyDescent="0.2"/>
    <row r="114" ht="16" customHeight="1" x14ac:dyDescent="0.2"/>
  </sheetData>
  <mergeCells count="149">
    <mergeCell ref="B1:AJ1"/>
    <mergeCell ref="F3:J5"/>
    <mergeCell ref="K3:L3"/>
    <mergeCell ref="M3:N3"/>
    <mergeCell ref="O3:P3"/>
    <mergeCell ref="Q3:R3"/>
    <mergeCell ref="AA3:AB3"/>
    <mergeCell ref="AC3:AD3"/>
    <mergeCell ref="AE3:AF3"/>
    <mergeCell ref="K4:L5"/>
    <mergeCell ref="W3:X3"/>
    <mergeCell ref="Y3:Z3"/>
    <mergeCell ref="U4:V5"/>
    <mergeCell ref="W4:X5"/>
    <mergeCell ref="S3:T3"/>
    <mergeCell ref="U3:V3"/>
    <mergeCell ref="Y4:Z5"/>
    <mergeCell ref="AA4:AB5"/>
    <mergeCell ref="AC4:AD5"/>
    <mergeCell ref="AE4:AF5"/>
    <mergeCell ref="B32:C32"/>
    <mergeCell ref="D32:N32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W29:Z29"/>
    <mergeCell ref="AA29:AC29"/>
    <mergeCell ref="AD29:AE29"/>
    <mergeCell ref="D36:N36"/>
    <mergeCell ref="O36:V36"/>
    <mergeCell ref="W36:Z36"/>
    <mergeCell ref="AA35:AC35"/>
    <mergeCell ref="AD35:AE35"/>
    <mergeCell ref="O32:V32"/>
    <mergeCell ref="W32:Z32"/>
    <mergeCell ref="AA32:AC32"/>
    <mergeCell ref="B34:C34"/>
    <mergeCell ref="D34:N34"/>
    <mergeCell ref="O34:V34"/>
    <mergeCell ref="W34:Z34"/>
    <mergeCell ref="AA34:AC34"/>
    <mergeCell ref="AD34:AE34"/>
    <mergeCell ref="AD32:AE32"/>
    <mergeCell ref="B31:C31"/>
    <mergeCell ref="D31:N31"/>
    <mergeCell ref="O31:V31"/>
    <mergeCell ref="W31:Z31"/>
    <mergeCell ref="AF11:AF12"/>
    <mergeCell ref="AG11:AG12"/>
    <mergeCell ref="AH11:AH12"/>
    <mergeCell ref="B28:C28"/>
    <mergeCell ref="D28:N28"/>
    <mergeCell ref="O28:V28"/>
    <mergeCell ref="W28:Z28"/>
    <mergeCell ref="AA28:AC28"/>
    <mergeCell ref="AD28:AE28"/>
    <mergeCell ref="AF28:AJ28"/>
    <mergeCell ref="B27:AJ27"/>
    <mergeCell ref="V23:AJ23"/>
    <mergeCell ref="D10:K12"/>
    <mergeCell ref="L10:S12"/>
    <mergeCell ref="T10:X12"/>
    <mergeCell ref="T24:U24"/>
    <mergeCell ref="W24:AI24"/>
    <mergeCell ref="V25:X25"/>
    <mergeCell ref="Z25:AB25"/>
    <mergeCell ref="Z20:AB20"/>
    <mergeCell ref="AD20:AG20"/>
    <mergeCell ref="C16:L16"/>
    <mergeCell ref="AD25:AG25"/>
    <mergeCell ref="V20:X20"/>
    <mergeCell ref="W35:Z35"/>
    <mergeCell ref="AF35:AJ35"/>
    <mergeCell ref="Q19:R19"/>
    <mergeCell ref="T19:AG19"/>
    <mergeCell ref="O33:V33"/>
    <mergeCell ref="W33:Z33"/>
    <mergeCell ref="AA33:AC33"/>
    <mergeCell ref="AD33:AE33"/>
    <mergeCell ref="AF31:AJ31"/>
    <mergeCell ref="P29:V29"/>
    <mergeCell ref="AF33:AJ33"/>
    <mergeCell ref="AA31:AC31"/>
    <mergeCell ref="AD31:AE31"/>
    <mergeCell ref="AF29:AJ29"/>
    <mergeCell ref="B36:C36"/>
    <mergeCell ref="Y15:Z15"/>
    <mergeCell ref="AA15:AB15"/>
    <mergeCell ref="AD15:AE15"/>
    <mergeCell ref="AG15:AH15"/>
    <mergeCell ref="Y11:Y12"/>
    <mergeCell ref="Z11:Z12"/>
    <mergeCell ref="AC11:AC12"/>
    <mergeCell ref="AD11:AD12"/>
    <mergeCell ref="AE11:AE12"/>
    <mergeCell ref="AF32:AJ32"/>
    <mergeCell ref="M16:N16"/>
    <mergeCell ref="Q17:R17"/>
    <mergeCell ref="T17:AG17"/>
    <mergeCell ref="T18:AG18"/>
    <mergeCell ref="AF34:AJ34"/>
    <mergeCell ref="B33:C33"/>
    <mergeCell ref="D33:N33"/>
    <mergeCell ref="AA36:AC36"/>
    <mergeCell ref="AD36:AE36"/>
    <mergeCell ref="AF36:AJ36"/>
    <mergeCell ref="B35:C35"/>
    <mergeCell ref="D35:N35"/>
    <mergeCell ref="O35:V35"/>
    <mergeCell ref="AF38:AJ38"/>
    <mergeCell ref="AF41:AJ41"/>
    <mergeCell ref="C39:E39"/>
    <mergeCell ref="G39:U39"/>
    <mergeCell ref="Y39:AC39"/>
    <mergeCell ref="AF39:AJ39"/>
    <mergeCell ref="C40:E40"/>
    <mergeCell ref="G40:K40"/>
    <mergeCell ref="Y40:AC40"/>
    <mergeCell ref="AF40:AJ40"/>
    <mergeCell ref="G7:AE7"/>
    <mergeCell ref="G8:AE8"/>
    <mergeCell ref="M4:N5"/>
    <mergeCell ref="O4:P5"/>
    <mergeCell ref="Q4:R5"/>
    <mergeCell ref="S4:T5"/>
    <mergeCell ref="B38:C38"/>
    <mergeCell ref="D38:N38"/>
    <mergeCell ref="O38:V38"/>
    <mergeCell ref="W38:Z38"/>
    <mergeCell ref="AA38:AC38"/>
    <mergeCell ref="AD38:AE38"/>
    <mergeCell ref="B37:C37"/>
    <mergeCell ref="D37:N37"/>
    <mergeCell ref="O37:V37"/>
    <mergeCell ref="W37:Z37"/>
    <mergeCell ref="AA37:AC37"/>
    <mergeCell ref="AD37:AE37"/>
    <mergeCell ref="D13:H13"/>
    <mergeCell ref="I13:AH13"/>
    <mergeCell ref="AA11:AA12"/>
    <mergeCell ref="AB11:AB12"/>
    <mergeCell ref="Y10:AH10"/>
    <mergeCell ref="AF37:AJ37"/>
  </mergeCells>
  <phoneticPr fontId="4"/>
  <printOptions horizontalCentered="1" verticalCentered="1"/>
  <pageMargins left="0.7" right="0.7" top="0.75" bottom="0.75" header="0.3" footer="0.3"/>
  <pageSetup paperSize="9" scale="92" orientation="portrait" blackAndWhite="1" r:id="rId1"/>
  <headerFooter alignWithMargins="0">
    <oddHeader>&amp;Rパトロール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7AE1-F60A-4709-8D29-F0D05EC5AC56}">
  <dimension ref="A1:AJ117"/>
  <sheetViews>
    <sheetView tabSelected="1" view="pageBreakPreview" topLeftCell="A20" zoomScaleNormal="85" zoomScaleSheetLayoutView="100" zoomScalePageLayoutView="85" workbookViewId="0">
      <selection activeCell="BA33" sqref="BA33"/>
    </sheetView>
  </sheetViews>
  <sheetFormatPr defaultColWidth="9" defaultRowHeight="12" x14ac:dyDescent="0.2"/>
  <cols>
    <col min="1" max="52" width="2.6328125" style="22" customWidth="1"/>
    <col min="53" max="80" width="4.6328125" style="22" customWidth="1"/>
    <col min="81" max="82" width="3.6328125" style="22" customWidth="1"/>
    <col min="83" max="16384" width="9" style="22"/>
  </cols>
  <sheetData>
    <row r="1" spans="1:36" ht="30" customHeight="1" x14ac:dyDescent="0.2">
      <c r="A1" s="66" t="s">
        <v>34</v>
      </c>
      <c r="B1" s="306" t="s">
        <v>8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</row>
    <row r="2" spans="1:36" ht="10" customHeight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6" customHeight="1" x14ac:dyDescent="0.2">
      <c r="A3" s="23"/>
      <c r="B3" s="23"/>
      <c r="C3" s="23"/>
      <c r="D3" s="23"/>
      <c r="E3" s="23"/>
      <c r="F3" s="307" t="s">
        <v>9</v>
      </c>
      <c r="G3" s="308"/>
      <c r="H3" s="308"/>
      <c r="I3" s="309"/>
      <c r="J3" s="310"/>
      <c r="K3" s="317" t="s">
        <v>10</v>
      </c>
      <c r="L3" s="318"/>
      <c r="M3" s="319" t="s">
        <v>11</v>
      </c>
      <c r="N3" s="320"/>
      <c r="O3" s="317" t="s">
        <v>12</v>
      </c>
      <c r="P3" s="321"/>
      <c r="Q3" s="319" t="s">
        <v>13</v>
      </c>
      <c r="R3" s="321"/>
      <c r="S3" s="319" t="s">
        <v>10</v>
      </c>
      <c r="T3" s="327"/>
      <c r="U3" s="317" t="s">
        <v>11</v>
      </c>
      <c r="V3" s="321"/>
      <c r="W3" s="319" t="s">
        <v>14</v>
      </c>
      <c r="X3" s="321"/>
      <c r="Y3" s="319" t="s">
        <v>13</v>
      </c>
      <c r="Z3" s="327"/>
      <c r="AA3" s="317" t="s">
        <v>10</v>
      </c>
      <c r="AB3" s="321"/>
      <c r="AC3" s="319" t="s">
        <v>11</v>
      </c>
      <c r="AD3" s="321"/>
      <c r="AE3" s="319" t="s">
        <v>5</v>
      </c>
      <c r="AF3" s="322"/>
      <c r="AG3" s="23"/>
      <c r="AH3" s="23"/>
      <c r="AI3" s="23"/>
      <c r="AJ3" s="23"/>
    </row>
    <row r="4" spans="1:36" ht="16" customHeight="1" x14ac:dyDescent="0.2">
      <c r="A4" s="23"/>
      <c r="B4" s="23"/>
      <c r="C4" s="23"/>
      <c r="D4" s="23"/>
      <c r="E4" s="23"/>
      <c r="F4" s="311"/>
      <c r="G4" s="312"/>
      <c r="H4" s="312"/>
      <c r="I4" s="312"/>
      <c r="J4" s="313"/>
      <c r="K4" s="323" t="str">
        <f>IF(LEN(AF29)&lt;10,"",IF(LEN(AF29)=10,"\",MID(AF29,LEN(AF29)-10,1)))</f>
        <v/>
      </c>
      <c r="L4" s="324"/>
      <c r="M4" s="208" t="str">
        <f>IF(LEN(AF29)&lt;9,"",IF(LEN(AF29)=9,"\",MID(AF29,LEN(AF29)-9,1)))</f>
        <v/>
      </c>
      <c r="N4" s="209"/>
      <c r="O4" s="212" t="str">
        <f>IF(LEN(AF29)&lt;8,"",IF(LEN(AF29)=8,"\",MID(AF29,LEN(AF29)-8,1)))</f>
        <v/>
      </c>
      <c r="P4" s="213"/>
      <c r="Q4" s="208" t="str">
        <f>IF(LEN(AF29)&lt;7,"",IF(LEN(AF29)=7,"\",MID(AF29,LEN(AF29)-7,1)))</f>
        <v/>
      </c>
      <c r="R4" s="213"/>
      <c r="S4" s="208" t="str">
        <f>IF(LEN(AF29)&lt;6,"",IF(LEN(AF29)=6,"\",MID(AF29,LEN(AF29)-6,1)))</f>
        <v/>
      </c>
      <c r="T4" s="209"/>
      <c r="U4" s="212" t="str">
        <f>IF(LEN(AF29)&lt;5,"",IF(LEN(AF29)=5,"\",MID(AF29,LEN(AF29)-5,1)))</f>
        <v/>
      </c>
      <c r="V4" s="213"/>
      <c r="W4" s="208" t="str">
        <f>IF(LEN(AF29)&lt;4,"",IF(LEN(AF29)=4,"\",MID(AF29,LEN(AF29)-4,1)))</f>
        <v/>
      </c>
      <c r="X4" s="213"/>
      <c r="Y4" s="208" t="str">
        <f>IF(LEN(AF29)&lt;3,"",IF(LEN(AF29)=3,"\",MID(AF29,LEN(AF29)-3,1)))</f>
        <v/>
      </c>
      <c r="Z4" s="209"/>
      <c r="AA4" s="212" t="str">
        <f>IF(LEN(AF29)&lt;2,"",IF(LEN(AF29)=2,"\",MID(AF29,LEN(AF29)-2,1)))</f>
        <v/>
      </c>
      <c r="AB4" s="213"/>
      <c r="AC4" s="208" t="str">
        <f>IF(LEN(AF29)&lt;1,"",IF(LEN(AF29)=1,"\",MID(AF29,LEN(AF29)-1,1)))</f>
        <v/>
      </c>
      <c r="AD4" s="213"/>
      <c r="AE4" s="208" t="str">
        <f>RIGHT(AF29,1)</f>
        <v/>
      </c>
      <c r="AF4" s="328"/>
      <c r="AG4" s="23"/>
      <c r="AH4" s="23"/>
      <c r="AI4" s="23"/>
      <c r="AJ4" s="23"/>
    </row>
    <row r="5" spans="1:36" ht="16" customHeight="1" thickBot="1" x14ac:dyDescent="0.25">
      <c r="A5" s="23"/>
      <c r="B5" s="23"/>
      <c r="C5" s="23"/>
      <c r="D5" s="23"/>
      <c r="E5" s="23"/>
      <c r="F5" s="314"/>
      <c r="G5" s="315"/>
      <c r="H5" s="315"/>
      <c r="I5" s="315"/>
      <c r="J5" s="316"/>
      <c r="K5" s="325"/>
      <c r="L5" s="326"/>
      <c r="M5" s="210"/>
      <c r="N5" s="211"/>
      <c r="O5" s="214"/>
      <c r="P5" s="215"/>
      <c r="Q5" s="210"/>
      <c r="R5" s="215"/>
      <c r="S5" s="210"/>
      <c r="T5" s="211"/>
      <c r="U5" s="214"/>
      <c r="V5" s="215"/>
      <c r="W5" s="210"/>
      <c r="X5" s="215"/>
      <c r="Y5" s="210"/>
      <c r="Z5" s="211"/>
      <c r="AA5" s="214"/>
      <c r="AB5" s="215"/>
      <c r="AC5" s="210"/>
      <c r="AD5" s="215"/>
      <c r="AE5" s="210"/>
      <c r="AF5" s="329"/>
      <c r="AG5" s="23"/>
      <c r="AH5" s="23"/>
      <c r="AI5" s="23"/>
      <c r="AJ5" s="23"/>
    </row>
    <row r="6" spans="1:36" ht="10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18" customHeight="1" x14ac:dyDescent="0.2">
      <c r="A7" s="23"/>
      <c r="B7" s="23"/>
      <c r="C7" s="23"/>
      <c r="D7" s="23"/>
      <c r="E7" s="23"/>
      <c r="F7" s="23"/>
      <c r="G7" s="207" t="s">
        <v>15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3"/>
      <c r="AG7" s="23"/>
      <c r="AH7" s="23"/>
      <c r="AI7" s="23"/>
      <c r="AJ7" s="23"/>
    </row>
    <row r="8" spans="1:36" ht="18" customHeight="1" x14ac:dyDescent="0.2">
      <c r="A8" s="23"/>
      <c r="B8" s="23"/>
      <c r="C8" s="23"/>
      <c r="D8" s="23"/>
      <c r="E8" s="23"/>
      <c r="F8" s="23"/>
      <c r="G8" s="207" t="s">
        <v>16</v>
      </c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3"/>
      <c r="AG8" s="23"/>
      <c r="AH8" s="23"/>
      <c r="AI8" s="23"/>
      <c r="AJ8" s="23"/>
    </row>
    <row r="9" spans="1:36" ht="10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ht="16" customHeight="1" x14ac:dyDescent="0.2">
      <c r="A10" s="23"/>
      <c r="B10" s="23"/>
      <c r="C10" s="23"/>
      <c r="D10" s="270" t="str">
        <f>IF(基本情報入力欄!L24=0,"",基本情報入力欄!L24)</f>
        <v/>
      </c>
      <c r="E10" s="271"/>
      <c r="F10" s="271"/>
      <c r="G10" s="271"/>
      <c r="H10" s="271"/>
      <c r="I10" s="271"/>
      <c r="J10" s="271"/>
      <c r="K10" s="272"/>
      <c r="L10" s="279" t="str">
        <f>IF(基本情報入力欄!V24=0,"",基本情報入力欄!V24)</f>
        <v/>
      </c>
      <c r="M10" s="271"/>
      <c r="N10" s="271"/>
      <c r="O10" s="271"/>
      <c r="P10" s="271"/>
      <c r="Q10" s="271"/>
      <c r="R10" s="271"/>
      <c r="S10" s="272"/>
      <c r="T10" s="282" t="str">
        <f>IF(基本情報入力欄!L25=0,"",基本情報入力欄!L25)</f>
        <v/>
      </c>
      <c r="U10" s="283"/>
      <c r="V10" s="283"/>
      <c r="W10" s="283"/>
      <c r="X10" s="284"/>
      <c r="Y10" s="232" t="s">
        <v>17</v>
      </c>
      <c r="Z10" s="233"/>
      <c r="AA10" s="233"/>
      <c r="AB10" s="233"/>
      <c r="AC10" s="233"/>
      <c r="AD10" s="233"/>
      <c r="AE10" s="233"/>
      <c r="AF10" s="233"/>
      <c r="AG10" s="233"/>
      <c r="AH10" s="234"/>
      <c r="AI10" s="23"/>
      <c r="AJ10" s="23"/>
    </row>
    <row r="11" spans="1:36" ht="16" customHeight="1" x14ac:dyDescent="0.2">
      <c r="A11" s="23"/>
      <c r="B11" s="23"/>
      <c r="C11" s="23"/>
      <c r="D11" s="273"/>
      <c r="E11" s="274"/>
      <c r="F11" s="274"/>
      <c r="G11" s="274"/>
      <c r="H11" s="274"/>
      <c r="I11" s="274"/>
      <c r="J11" s="274"/>
      <c r="K11" s="275"/>
      <c r="L11" s="280"/>
      <c r="M11" s="274"/>
      <c r="N11" s="274"/>
      <c r="O11" s="274"/>
      <c r="P11" s="274"/>
      <c r="Q11" s="274"/>
      <c r="R11" s="274"/>
      <c r="S11" s="275"/>
      <c r="T11" s="285"/>
      <c r="U11" s="286"/>
      <c r="V11" s="286"/>
      <c r="W11" s="286"/>
      <c r="X11" s="287"/>
      <c r="Y11" s="255" t="str">
        <f>IF(基本情報入力欄!Y25="","",基本情報入力欄!Y25)</f>
        <v/>
      </c>
      <c r="Z11" s="230" t="str">
        <f>IF(基本情報入力欄!Z25="","",基本情報入力欄!Z25)</f>
        <v/>
      </c>
      <c r="AA11" s="230" t="str">
        <f>IF(基本情報入力欄!AA25="","",基本情報入力欄!AA25)</f>
        <v/>
      </c>
      <c r="AB11" s="230" t="str">
        <f>IF(基本情報入力欄!AB25="","",基本情報入力欄!AB25)</f>
        <v/>
      </c>
      <c r="AC11" s="230" t="str">
        <f>IF(基本情報入力欄!AC25="","",基本情報入力欄!AC25)</f>
        <v/>
      </c>
      <c r="AD11" s="230" t="str">
        <f>IF(基本情報入力欄!AD25="","",基本情報入力欄!AD25)</f>
        <v/>
      </c>
      <c r="AE11" s="230" t="str">
        <f>IF(基本情報入力欄!AE25="","",基本情報入力欄!AE25)</f>
        <v/>
      </c>
      <c r="AF11" s="230" t="str">
        <f>IF(基本情報入力欄!AF25="","",基本情報入力欄!AF25)</f>
        <v/>
      </c>
      <c r="AG11" s="230" t="str">
        <f>IF(基本情報入力欄!AG25="","",基本情報入力欄!AG25)</f>
        <v/>
      </c>
      <c r="AH11" s="263" t="str">
        <f>IF(基本情報入力欄!AH25="","",基本情報入力欄!AH25)</f>
        <v/>
      </c>
      <c r="AI11" s="23"/>
      <c r="AJ11" s="23"/>
    </row>
    <row r="12" spans="1:36" ht="16" customHeight="1" x14ac:dyDescent="0.2">
      <c r="A12" s="23"/>
      <c r="B12" s="23"/>
      <c r="C12" s="23"/>
      <c r="D12" s="276"/>
      <c r="E12" s="277"/>
      <c r="F12" s="277"/>
      <c r="G12" s="277"/>
      <c r="H12" s="277"/>
      <c r="I12" s="277"/>
      <c r="J12" s="277"/>
      <c r="K12" s="278"/>
      <c r="L12" s="281"/>
      <c r="M12" s="277"/>
      <c r="N12" s="277"/>
      <c r="O12" s="277"/>
      <c r="P12" s="277"/>
      <c r="Q12" s="277"/>
      <c r="R12" s="277"/>
      <c r="S12" s="278"/>
      <c r="T12" s="288"/>
      <c r="U12" s="289"/>
      <c r="V12" s="289"/>
      <c r="W12" s="289"/>
      <c r="X12" s="290"/>
      <c r="Y12" s="256"/>
      <c r="Z12" s="231"/>
      <c r="AA12" s="231"/>
      <c r="AB12" s="231"/>
      <c r="AC12" s="231"/>
      <c r="AD12" s="231"/>
      <c r="AE12" s="231"/>
      <c r="AF12" s="231"/>
      <c r="AG12" s="231"/>
      <c r="AH12" s="264"/>
      <c r="AI12" s="23"/>
      <c r="AJ12" s="23"/>
    </row>
    <row r="13" spans="1:36" ht="45" customHeight="1" thickBot="1" x14ac:dyDescent="0.25">
      <c r="A13" s="23"/>
      <c r="B13" s="23"/>
      <c r="C13" s="23"/>
      <c r="D13" s="224" t="s">
        <v>35</v>
      </c>
      <c r="E13" s="225"/>
      <c r="F13" s="225"/>
      <c r="G13" s="225"/>
      <c r="H13" s="226"/>
      <c r="I13" s="227" t="str">
        <f>IF(基本情報入力欄!L26=0,"",基本情報入力欄!L26)</f>
        <v/>
      </c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9"/>
      <c r="AI13" s="23"/>
      <c r="AJ13" s="23"/>
    </row>
    <row r="14" spans="1:36" ht="10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ht="18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52" t="s">
        <v>33</v>
      </c>
      <c r="Z15" s="252"/>
      <c r="AA15" s="253" t="str">
        <f>基本情報入力欄!V5</f>
        <v>6</v>
      </c>
      <c r="AB15" s="253"/>
      <c r="AC15" s="24" t="s">
        <v>1</v>
      </c>
      <c r="AD15" s="254"/>
      <c r="AE15" s="254"/>
      <c r="AF15" s="24" t="s">
        <v>2</v>
      </c>
      <c r="AG15" s="254"/>
      <c r="AH15" s="254"/>
      <c r="AI15" s="24" t="s">
        <v>3</v>
      </c>
      <c r="AJ15" s="23"/>
    </row>
    <row r="16" spans="1:36" ht="18" customHeight="1" x14ac:dyDescent="0.2">
      <c r="A16" s="23"/>
      <c r="B16" s="23"/>
      <c r="C16" s="252" t="s">
        <v>36</v>
      </c>
      <c r="D16" s="252"/>
      <c r="E16" s="252"/>
      <c r="F16" s="252"/>
      <c r="G16" s="252"/>
      <c r="H16" s="252"/>
      <c r="I16" s="252"/>
      <c r="J16" s="252"/>
      <c r="K16" s="295"/>
      <c r="L16" s="295"/>
      <c r="M16" s="257"/>
      <c r="N16" s="257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20.149999999999999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5"/>
      <c r="L17" s="26"/>
      <c r="M17" s="26"/>
      <c r="N17" s="26"/>
      <c r="O17" s="26"/>
      <c r="P17" s="23"/>
      <c r="Q17" s="258" t="s">
        <v>6</v>
      </c>
      <c r="R17" s="258"/>
      <c r="S17" s="27"/>
      <c r="T17" s="259" t="str">
        <f>IF(基本情報入力欄!H18=0,"",基本情報入力欄!H18)</f>
        <v/>
      </c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7"/>
      <c r="AI17" s="27"/>
      <c r="AJ17" s="27"/>
    </row>
    <row r="18" spans="2:36" ht="20.149999999999999" customHeight="1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60" t="str">
        <f>IF(基本情報入力欄!H19=0,"",基本情報入力欄!H19)</f>
        <v/>
      </c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3"/>
      <c r="AI18" s="23"/>
      <c r="AJ18" s="23"/>
    </row>
    <row r="19" spans="2:36" ht="20.149999999999999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58" t="s">
        <v>7</v>
      </c>
      <c r="R19" s="258"/>
      <c r="S19" s="27"/>
      <c r="T19" s="259" t="str">
        <f>IF(基本情報入力欄!H20=0,"",基本情報入力欄!H20)</f>
        <v/>
      </c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8"/>
      <c r="AI19" s="29"/>
      <c r="AJ19" s="27"/>
    </row>
    <row r="20" spans="2:36" ht="20.149999999999999" customHeight="1" x14ac:dyDescent="0.2">
      <c r="B20" s="23"/>
      <c r="C20" s="23" t="s">
        <v>114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69" t="s">
        <v>37</v>
      </c>
      <c r="U20" s="31" t="s">
        <v>38</v>
      </c>
      <c r="V20" s="296" t="str">
        <f>IF(基本情報入力欄!I21=0,"",基本情報入力欄!I21)</f>
        <v/>
      </c>
      <c r="W20" s="296"/>
      <c r="X20" s="296"/>
      <c r="Y20" s="31" t="s">
        <v>39</v>
      </c>
      <c r="Z20" s="294" t="str">
        <f>IF(基本情報入力欄!N21=0,"",基本情報入力欄!N21)</f>
        <v/>
      </c>
      <c r="AA20" s="294"/>
      <c r="AB20" s="294"/>
      <c r="AC20" s="69" t="s">
        <v>40</v>
      </c>
      <c r="AD20" s="294" t="str">
        <f>IF(基本情報入力欄!R21=0,"",基本情報入力欄!R21)</f>
        <v/>
      </c>
      <c r="AE20" s="294"/>
      <c r="AF20" s="294"/>
      <c r="AG20" s="294"/>
      <c r="AH20" s="31"/>
      <c r="AI20" s="32"/>
      <c r="AJ20" s="32"/>
    </row>
    <row r="21" spans="2:36" ht="20.149999999999999" customHeight="1" x14ac:dyDescent="0.2">
      <c r="B21" s="23"/>
      <c r="C21" s="71" t="s">
        <v>113</v>
      </c>
      <c r="D21" s="72"/>
      <c r="E21" s="73"/>
      <c r="F21" s="74"/>
      <c r="G21" s="74"/>
      <c r="H21" s="75"/>
      <c r="I21" s="71"/>
      <c r="J21" s="74"/>
      <c r="K21" s="74"/>
      <c r="L21" s="72"/>
      <c r="M21" s="73"/>
      <c r="N21" s="74"/>
      <c r="O21" s="74"/>
      <c r="P21" s="72"/>
      <c r="Q21" s="76"/>
      <c r="R21" s="23"/>
      <c r="S21" s="23"/>
      <c r="T21" s="25"/>
      <c r="U21" s="33"/>
      <c r="V21" s="34"/>
      <c r="W21" s="34"/>
      <c r="X21" s="34"/>
      <c r="Y21" s="33"/>
      <c r="Z21" s="34"/>
      <c r="AA21" s="34"/>
      <c r="AB21" s="34"/>
      <c r="AC21" s="25"/>
      <c r="AD21" s="35"/>
      <c r="AE21" s="35"/>
      <c r="AF21" s="35"/>
      <c r="AG21" s="35"/>
      <c r="AH21" s="33"/>
      <c r="AI21" s="23"/>
      <c r="AJ21" s="23"/>
    </row>
    <row r="22" spans="2:36" ht="20.149999999999999" customHeight="1" x14ac:dyDescent="0.2">
      <c r="B22" s="2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23"/>
      <c r="R22" s="23"/>
      <c r="S22" s="23"/>
      <c r="T22" s="23"/>
      <c r="U22" s="38" t="s">
        <v>41</v>
      </c>
      <c r="V22" s="64" t="str">
        <f>IF(W24="","□","☑")</f>
        <v>□</v>
      </c>
      <c r="W22" s="68" t="s">
        <v>42</v>
      </c>
      <c r="X22" s="23"/>
      <c r="Y22" s="37"/>
      <c r="Z22" s="37"/>
      <c r="AA22" s="37"/>
      <c r="AB22" s="37"/>
      <c r="AC22" s="37"/>
      <c r="AD22" s="37"/>
      <c r="AE22" s="37"/>
      <c r="AF22" s="37"/>
      <c r="AG22" s="25"/>
      <c r="AH22" s="33"/>
      <c r="AI22" s="23"/>
      <c r="AJ22" s="23"/>
    </row>
    <row r="23" spans="2:36" ht="10" customHeight="1" x14ac:dyDescent="0.2">
      <c r="B23" s="23"/>
      <c r="C23" s="76" t="s">
        <v>116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23"/>
      <c r="R23" s="23"/>
      <c r="S23" s="23"/>
      <c r="T23" s="23"/>
      <c r="U23" s="23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</row>
    <row r="24" spans="2:36" ht="23.25" customHeight="1" x14ac:dyDescent="0.2">
      <c r="B24" s="23"/>
      <c r="C24" s="40" t="s">
        <v>117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7"/>
      <c r="Q24" s="23"/>
      <c r="R24" s="23"/>
      <c r="S24" s="23"/>
      <c r="T24" s="258" t="s">
        <v>7</v>
      </c>
      <c r="U24" s="258"/>
      <c r="V24" s="23"/>
      <c r="W24" s="291" t="str">
        <f>IF(基本情報入力欄!H27=0,"",基本情報入力欄!H27)</f>
        <v/>
      </c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7"/>
    </row>
    <row r="25" spans="2:36" ht="20.149999999999999" customHeight="1" x14ac:dyDescent="0.2">
      <c r="B25" s="23"/>
      <c r="C25" s="252" t="s">
        <v>33</v>
      </c>
      <c r="D25" s="252"/>
      <c r="E25" s="253"/>
      <c r="F25" s="253"/>
      <c r="G25" s="24" t="s">
        <v>1</v>
      </c>
      <c r="H25" s="254"/>
      <c r="I25" s="254"/>
      <c r="J25" s="24" t="s">
        <v>2</v>
      </c>
      <c r="K25" s="254"/>
      <c r="L25" s="254"/>
      <c r="M25" s="24" t="s">
        <v>3</v>
      </c>
      <c r="N25" s="26"/>
      <c r="O25" s="33"/>
      <c r="P25" s="23"/>
      <c r="Q25" s="23"/>
      <c r="R25" s="23"/>
      <c r="S25" s="23"/>
      <c r="T25" s="69" t="s">
        <v>37</v>
      </c>
      <c r="U25" s="31" t="s">
        <v>38</v>
      </c>
      <c r="V25" s="292"/>
      <c r="W25" s="292"/>
      <c r="X25" s="292"/>
      <c r="Y25" s="31" t="s">
        <v>39</v>
      </c>
      <c r="Z25" s="293"/>
      <c r="AA25" s="293"/>
      <c r="AB25" s="293"/>
      <c r="AC25" s="69" t="s">
        <v>40</v>
      </c>
      <c r="AD25" s="293"/>
      <c r="AE25" s="293"/>
      <c r="AF25" s="293"/>
      <c r="AG25" s="293"/>
      <c r="AH25" s="31"/>
      <c r="AI25" s="32"/>
      <c r="AJ25" s="32"/>
    </row>
    <row r="26" spans="2:36" ht="9.5" customHeight="1" x14ac:dyDescent="0.2">
      <c r="B26" s="23"/>
      <c r="C26" s="25"/>
      <c r="D26" s="33"/>
      <c r="E26" s="34"/>
      <c r="F26" s="34"/>
      <c r="G26" s="34"/>
      <c r="H26" s="33"/>
      <c r="I26" s="34"/>
      <c r="J26" s="34"/>
      <c r="K26" s="34"/>
      <c r="L26" s="25"/>
      <c r="M26" s="35"/>
      <c r="N26" s="35"/>
      <c r="O26" s="35"/>
      <c r="P26" s="35"/>
      <c r="Q26" s="3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25" customHeight="1" thickBot="1" x14ac:dyDescent="0.25">
      <c r="B27" s="268" t="s">
        <v>115</v>
      </c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</row>
    <row r="28" spans="2:36" ht="25" customHeight="1" x14ac:dyDescent="0.2">
      <c r="B28" s="265" t="s">
        <v>19</v>
      </c>
      <c r="C28" s="266"/>
      <c r="D28" s="361" t="s">
        <v>20</v>
      </c>
      <c r="E28" s="362"/>
      <c r="F28" s="362"/>
      <c r="G28" s="362"/>
      <c r="H28" s="362"/>
      <c r="I28" s="362"/>
      <c r="J28" s="362"/>
      <c r="K28" s="362"/>
      <c r="L28" s="362"/>
      <c r="M28" s="363"/>
      <c r="N28" s="80" t="s">
        <v>122</v>
      </c>
      <c r="O28" s="266" t="s">
        <v>21</v>
      </c>
      <c r="P28" s="266"/>
      <c r="Q28" s="266"/>
      <c r="R28" s="266"/>
      <c r="S28" s="266"/>
      <c r="T28" s="266"/>
      <c r="U28" s="266"/>
      <c r="V28" s="266"/>
      <c r="W28" s="266" t="s">
        <v>22</v>
      </c>
      <c r="X28" s="266"/>
      <c r="Y28" s="266"/>
      <c r="Z28" s="266"/>
      <c r="AA28" s="266" t="s">
        <v>23</v>
      </c>
      <c r="AB28" s="266"/>
      <c r="AC28" s="266"/>
      <c r="AD28" s="266" t="s">
        <v>24</v>
      </c>
      <c r="AE28" s="266"/>
      <c r="AF28" s="266" t="s">
        <v>9</v>
      </c>
      <c r="AG28" s="266"/>
      <c r="AH28" s="266"/>
      <c r="AI28" s="266"/>
      <c r="AJ28" s="267"/>
    </row>
    <row r="29" spans="2:36" ht="25" customHeight="1" x14ac:dyDescent="0.2">
      <c r="B29" s="221">
        <v>1</v>
      </c>
      <c r="C29" s="222"/>
      <c r="D29" s="358" t="s">
        <v>109</v>
      </c>
      <c r="E29" s="359"/>
      <c r="F29" s="359"/>
      <c r="G29" s="359"/>
      <c r="H29" s="359"/>
      <c r="I29" s="359"/>
      <c r="J29" s="359"/>
      <c r="K29" s="359"/>
      <c r="L29" s="359"/>
      <c r="M29" s="360"/>
      <c r="N29" s="67"/>
      <c r="O29" s="70">
        <f>IF(基本情報入力欄!L15=0,"",基本情報入力欄!L15)</f>
        <v>1</v>
      </c>
      <c r="P29" s="261" t="s">
        <v>107</v>
      </c>
      <c r="Q29" s="261"/>
      <c r="R29" s="261"/>
      <c r="S29" s="261"/>
      <c r="T29" s="261"/>
      <c r="U29" s="261"/>
      <c r="V29" s="262"/>
      <c r="W29" s="298">
        <f>IF(基本情報入力欄!I7=0,"",基本情報入力欄!I7)</f>
        <v>4100</v>
      </c>
      <c r="X29" s="299"/>
      <c r="Y29" s="299"/>
      <c r="Z29" s="300"/>
      <c r="AA29" s="301" t="str">
        <f>IFERROR(業務結果報告!$J$14*24,"")</f>
        <v/>
      </c>
      <c r="AB29" s="302"/>
      <c r="AC29" s="303"/>
      <c r="AD29" s="304" t="s">
        <v>4</v>
      </c>
      <c r="AE29" s="305"/>
      <c r="AF29" s="219" t="str">
        <f>IFERROR(W29*AA29,"")</f>
        <v/>
      </c>
      <c r="AG29" s="219"/>
      <c r="AH29" s="219"/>
      <c r="AI29" s="219"/>
      <c r="AJ29" s="238"/>
    </row>
    <row r="30" spans="2:36" ht="25" customHeight="1" x14ac:dyDescent="0.2">
      <c r="B30" s="221">
        <v>2</v>
      </c>
      <c r="C30" s="222"/>
      <c r="D30" s="352"/>
      <c r="E30" s="353"/>
      <c r="F30" s="353"/>
      <c r="G30" s="353"/>
      <c r="H30" s="353"/>
      <c r="I30" s="353"/>
      <c r="J30" s="353"/>
      <c r="K30" s="353"/>
      <c r="L30" s="353"/>
      <c r="M30" s="354"/>
      <c r="N30" s="81"/>
      <c r="O30" s="223"/>
      <c r="P30" s="223"/>
      <c r="Q30" s="223"/>
      <c r="R30" s="223"/>
      <c r="S30" s="223"/>
      <c r="T30" s="223"/>
      <c r="U30" s="223"/>
      <c r="V30" s="223"/>
      <c r="W30" s="219"/>
      <c r="X30" s="219"/>
      <c r="Y30" s="219"/>
      <c r="Z30" s="219"/>
      <c r="AA30" s="219"/>
      <c r="AB30" s="219"/>
      <c r="AC30" s="219"/>
      <c r="AD30" s="220"/>
      <c r="AE30" s="220"/>
      <c r="AF30" s="219"/>
      <c r="AG30" s="219"/>
      <c r="AH30" s="219"/>
      <c r="AI30" s="219"/>
      <c r="AJ30" s="238"/>
    </row>
    <row r="31" spans="2:36" ht="25" customHeight="1" x14ac:dyDescent="0.2">
      <c r="B31" s="221">
        <v>3</v>
      </c>
      <c r="C31" s="222"/>
      <c r="D31" s="352"/>
      <c r="E31" s="353"/>
      <c r="F31" s="353"/>
      <c r="G31" s="353"/>
      <c r="H31" s="353"/>
      <c r="I31" s="353"/>
      <c r="J31" s="353"/>
      <c r="K31" s="353"/>
      <c r="L31" s="353"/>
      <c r="M31" s="354"/>
      <c r="N31" s="81"/>
      <c r="O31" s="223"/>
      <c r="P31" s="223"/>
      <c r="Q31" s="223"/>
      <c r="R31" s="223"/>
      <c r="S31" s="223"/>
      <c r="T31" s="223"/>
      <c r="U31" s="223"/>
      <c r="V31" s="223"/>
      <c r="W31" s="219"/>
      <c r="X31" s="219"/>
      <c r="Y31" s="219"/>
      <c r="Z31" s="219"/>
      <c r="AA31" s="219"/>
      <c r="AB31" s="219"/>
      <c r="AC31" s="219"/>
      <c r="AD31" s="220"/>
      <c r="AE31" s="220"/>
      <c r="AF31" s="219"/>
      <c r="AG31" s="219"/>
      <c r="AH31" s="219"/>
      <c r="AI31" s="219"/>
      <c r="AJ31" s="238"/>
    </row>
    <row r="32" spans="2:36" ht="25" customHeight="1" x14ac:dyDescent="0.2">
      <c r="B32" s="221">
        <v>4</v>
      </c>
      <c r="C32" s="222"/>
      <c r="D32" s="352"/>
      <c r="E32" s="353"/>
      <c r="F32" s="353"/>
      <c r="G32" s="353"/>
      <c r="H32" s="353"/>
      <c r="I32" s="353"/>
      <c r="J32" s="353"/>
      <c r="K32" s="353"/>
      <c r="L32" s="353"/>
      <c r="M32" s="354"/>
      <c r="N32" s="81"/>
      <c r="O32" s="223"/>
      <c r="P32" s="223"/>
      <c r="Q32" s="223"/>
      <c r="R32" s="223"/>
      <c r="S32" s="223"/>
      <c r="T32" s="223"/>
      <c r="U32" s="223"/>
      <c r="V32" s="223"/>
      <c r="W32" s="219"/>
      <c r="X32" s="219"/>
      <c r="Y32" s="219"/>
      <c r="Z32" s="219"/>
      <c r="AA32" s="219"/>
      <c r="AB32" s="219"/>
      <c r="AC32" s="219"/>
      <c r="AD32" s="220"/>
      <c r="AE32" s="220"/>
      <c r="AF32" s="219"/>
      <c r="AG32" s="219"/>
      <c r="AH32" s="219"/>
      <c r="AI32" s="219"/>
      <c r="AJ32" s="238"/>
    </row>
    <row r="33" spans="2:36" ht="25" customHeight="1" x14ac:dyDescent="0.2">
      <c r="B33" s="221">
        <v>5</v>
      </c>
      <c r="C33" s="222"/>
      <c r="D33" s="352"/>
      <c r="E33" s="353"/>
      <c r="F33" s="353"/>
      <c r="G33" s="353"/>
      <c r="H33" s="353"/>
      <c r="I33" s="353"/>
      <c r="J33" s="353"/>
      <c r="K33" s="353"/>
      <c r="L33" s="353"/>
      <c r="M33" s="354"/>
      <c r="N33" s="81"/>
      <c r="O33" s="223"/>
      <c r="P33" s="223"/>
      <c r="Q33" s="223"/>
      <c r="R33" s="223"/>
      <c r="S33" s="223"/>
      <c r="T33" s="223"/>
      <c r="U33" s="223"/>
      <c r="V33" s="223"/>
      <c r="W33" s="219"/>
      <c r="X33" s="219"/>
      <c r="Y33" s="219"/>
      <c r="Z33" s="219"/>
      <c r="AA33" s="219"/>
      <c r="AB33" s="219"/>
      <c r="AC33" s="219"/>
      <c r="AD33" s="220"/>
      <c r="AE33" s="220"/>
      <c r="AF33" s="219"/>
      <c r="AG33" s="219"/>
      <c r="AH33" s="219"/>
      <c r="AI33" s="219"/>
      <c r="AJ33" s="238"/>
    </row>
    <row r="34" spans="2:36" ht="25" customHeight="1" x14ac:dyDescent="0.2">
      <c r="B34" s="221">
        <v>6</v>
      </c>
      <c r="C34" s="222"/>
      <c r="D34" s="352"/>
      <c r="E34" s="353"/>
      <c r="F34" s="353"/>
      <c r="G34" s="353"/>
      <c r="H34" s="353"/>
      <c r="I34" s="353"/>
      <c r="J34" s="353"/>
      <c r="K34" s="353"/>
      <c r="L34" s="353"/>
      <c r="M34" s="354"/>
      <c r="N34" s="81"/>
      <c r="O34" s="223"/>
      <c r="P34" s="223"/>
      <c r="Q34" s="223"/>
      <c r="R34" s="223"/>
      <c r="S34" s="223"/>
      <c r="T34" s="223"/>
      <c r="U34" s="223"/>
      <c r="V34" s="223"/>
      <c r="W34" s="219"/>
      <c r="X34" s="219"/>
      <c r="Y34" s="219"/>
      <c r="Z34" s="219"/>
      <c r="AA34" s="219"/>
      <c r="AB34" s="219"/>
      <c r="AC34" s="219"/>
      <c r="AD34" s="220"/>
      <c r="AE34" s="220"/>
      <c r="AF34" s="219"/>
      <c r="AG34" s="219"/>
      <c r="AH34" s="219"/>
      <c r="AI34" s="219"/>
      <c r="AJ34" s="238"/>
    </row>
    <row r="35" spans="2:36" ht="25" customHeight="1" x14ac:dyDescent="0.2">
      <c r="B35" s="221">
        <v>7</v>
      </c>
      <c r="C35" s="222"/>
      <c r="D35" s="352"/>
      <c r="E35" s="353"/>
      <c r="F35" s="353"/>
      <c r="G35" s="353"/>
      <c r="H35" s="353"/>
      <c r="I35" s="353"/>
      <c r="J35" s="353"/>
      <c r="K35" s="353"/>
      <c r="L35" s="353"/>
      <c r="M35" s="354"/>
      <c r="N35" s="81"/>
      <c r="O35" s="223"/>
      <c r="P35" s="223"/>
      <c r="Q35" s="223"/>
      <c r="R35" s="223"/>
      <c r="S35" s="223"/>
      <c r="T35" s="223"/>
      <c r="U35" s="223"/>
      <c r="V35" s="223"/>
      <c r="W35" s="219"/>
      <c r="X35" s="219"/>
      <c r="Y35" s="219"/>
      <c r="Z35" s="219"/>
      <c r="AA35" s="219"/>
      <c r="AB35" s="219"/>
      <c r="AC35" s="219"/>
      <c r="AD35" s="220"/>
      <c r="AE35" s="220"/>
      <c r="AF35" s="219"/>
      <c r="AG35" s="219"/>
      <c r="AH35" s="219"/>
      <c r="AI35" s="219"/>
      <c r="AJ35" s="238"/>
    </row>
    <row r="36" spans="2:36" ht="25" customHeight="1" x14ac:dyDescent="0.2">
      <c r="B36" s="221">
        <v>8</v>
      </c>
      <c r="C36" s="222"/>
      <c r="D36" s="352"/>
      <c r="E36" s="353"/>
      <c r="F36" s="353"/>
      <c r="G36" s="353"/>
      <c r="H36" s="353"/>
      <c r="I36" s="353"/>
      <c r="J36" s="353"/>
      <c r="K36" s="353"/>
      <c r="L36" s="353"/>
      <c r="M36" s="354"/>
      <c r="N36" s="81"/>
      <c r="O36" s="223"/>
      <c r="P36" s="223"/>
      <c r="Q36" s="223"/>
      <c r="R36" s="223"/>
      <c r="S36" s="223"/>
      <c r="T36" s="223"/>
      <c r="U36" s="223"/>
      <c r="V36" s="223"/>
      <c r="W36" s="219"/>
      <c r="X36" s="219"/>
      <c r="Y36" s="219"/>
      <c r="Z36" s="219"/>
      <c r="AA36" s="219"/>
      <c r="AB36" s="219"/>
      <c r="AC36" s="219"/>
      <c r="AD36" s="220"/>
      <c r="AE36" s="220"/>
      <c r="AF36" s="219"/>
      <c r="AG36" s="219"/>
      <c r="AH36" s="219"/>
      <c r="AI36" s="219"/>
      <c r="AJ36" s="238"/>
    </row>
    <row r="37" spans="2:36" ht="25" customHeight="1" x14ac:dyDescent="0.2">
      <c r="B37" s="221">
        <v>9</v>
      </c>
      <c r="C37" s="222"/>
      <c r="D37" s="352"/>
      <c r="E37" s="353"/>
      <c r="F37" s="353"/>
      <c r="G37" s="353"/>
      <c r="H37" s="353"/>
      <c r="I37" s="353"/>
      <c r="J37" s="353"/>
      <c r="K37" s="353"/>
      <c r="L37" s="353"/>
      <c r="M37" s="354"/>
      <c r="N37" s="81"/>
      <c r="O37" s="223"/>
      <c r="P37" s="223"/>
      <c r="Q37" s="223"/>
      <c r="R37" s="223"/>
      <c r="S37" s="223"/>
      <c r="T37" s="223"/>
      <c r="U37" s="223"/>
      <c r="V37" s="223"/>
      <c r="W37" s="219"/>
      <c r="X37" s="219"/>
      <c r="Y37" s="219"/>
      <c r="Z37" s="219"/>
      <c r="AA37" s="219"/>
      <c r="AB37" s="219"/>
      <c r="AC37" s="219"/>
      <c r="AD37" s="220"/>
      <c r="AE37" s="220"/>
      <c r="AF37" s="219"/>
      <c r="AG37" s="219"/>
      <c r="AH37" s="219"/>
      <c r="AI37" s="219"/>
      <c r="AJ37" s="238"/>
    </row>
    <row r="38" spans="2:36" ht="25" customHeight="1" thickBot="1" x14ac:dyDescent="0.25">
      <c r="B38" s="216">
        <v>10</v>
      </c>
      <c r="C38" s="217"/>
      <c r="D38" s="355"/>
      <c r="E38" s="356"/>
      <c r="F38" s="356"/>
      <c r="G38" s="356"/>
      <c r="H38" s="356"/>
      <c r="I38" s="356"/>
      <c r="J38" s="356"/>
      <c r="K38" s="356"/>
      <c r="L38" s="356"/>
      <c r="M38" s="357"/>
      <c r="N38" s="82"/>
      <c r="O38" s="218"/>
      <c r="P38" s="218"/>
      <c r="Q38" s="218"/>
      <c r="R38" s="218"/>
      <c r="S38" s="218"/>
      <c r="T38" s="218"/>
      <c r="U38" s="218"/>
      <c r="V38" s="218"/>
      <c r="W38" s="349"/>
      <c r="X38" s="349"/>
      <c r="Y38" s="349"/>
      <c r="Z38" s="349"/>
      <c r="AA38" s="349"/>
      <c r="AB38" s="349"/>
      <c r="AC38" s="349"/>
      <c r="AD38" s="350"/>
      <c r="AE38" s="350"/>
      <c r="AF38" s="349"/>
      <c r="AG38" s="349"/>
      <c r="AH38" s="349"/>
      <c r="AI38" s="349"/>
      <c r="AJ38" s="351"/>
    </row>
    <row r="39" spans="2:36" ht="25" customHeight="1" x14ac:dyDescent="0.2">
      <c r="B39" s="77"/>
      <c r="C39" s="77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344" t="s">
        <v>118</v>
      </c>
      <c r="X39" s="337"/>
      <c r="Y39" s="337"/>
      <c r="Z39" s="337"/>
      <c r="AA39" s="337"/>
      <c r="AB39" s="337" t="s">
        <v>119</v>
      </c>
      <c r="AC39" s="337"/>
      <c r="AD39" s="337"/>
      <c r="AE39" s="346"/>
      <c r="AF39" s="336" t="str">
        <f>AF29</f>
        <v/>
      </c>
      <c r="AG39" s="337"/>
      <c r="AH39" s="337"/>
      <c r="AI39" s="337"/>
      <c r="AJ39" s="338"/>
    </row>
    <row r="40" spans="2:36" ht="25" customHeight="1" x14ac:dyDescent="0.2">
      <c r="B40" s="77"/>
      <c r="C40" s="77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345" t="s">
        <v>118</v>
      </c>
      <c r="X40" s="330"/>
      <c r="Y40" s="330"/>
      <c r="Z40" s="330"/>
      <c r="AA40" s="330"/>
      <c r="AB40" s="330" t="s">
        <v>120</v>
      </c>
      <c r="AC40" s="330"/>
      <c r="AD40" s="330"/>
      <c r="AE40" s="331"/>
      <c r="AF40" s="339"/>
      <c r="AG40" s="340"/>
      <c r="AH40" s="340"/>
      <c r="AI40" s="340"/>
      <c r="AJ40" s="341"/>
    </row>
    <row r="41" spans="2:36" ht="25" customHeight="1" x14ac:dyDescent="0.2">
      <c r="B41" s="77"/>
      <c r="C41" s="77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332" t="s">
        <v>121</v>
      </c>
      <c r="X41" s="333"/>
      <c r="Y41" s="333"/>
      <c r="Z41" s="333"/>
      <c r="AA41" s="333"/>
      <c r="AB41" s="330" t="s">
        <v>119</v>
      </c>
      <c r="AC41" s="330"/>
      <c r="AD41" s="330"/>
      <c r="AE41" s="331"/>
      <c r="AF41" s="342" t="e">
        <f>ROUND(AF39*10/110,0)</f>
        <v>#VALUE!</v>
      </c>
      <c r="AG41" s="330"/>
      <c r="AH41" s="330"/>
      <c r="AI41" s="330"/>
      <c r="AJ41" s="343"/>
    </row>
    <row r="42" spans="2:36" ht="25" customHeight="1" x14ac:dyDescent="0.2">
      <c r="B42" s="23"/>
      <c r="C42" s="347" t="s">
        <v>25</v>
      </c>
      <c r="D42" s="347"/>
      <c r="E42" s="347"/>
      <c r="F42" s="79"/>
      <c r="G42" s="348" t="s">
        <v>80</v>
      </c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23"/>
      <c r="W42" s="332" t="s">
        <v>121</v>
      </c>
      <c r="X42" s="333"/>
      <c r="Y42" s="333"/>
      <c r="Z42" s="333"/>
      <c r="AA42" s="333"/>
      <c r="AB42" s="334" t="s">
        <v>120</v>
      </c>
      <c r="AC42" s="334"/>
      <c r="AD42" s="334"/>
      <c r="AE42" s="335"/>
      <c r="AF42" s="243"/>
      <c r="AG42" s="244"/>
      <c r="AH42" s="244"/>
      <c r="AI42" s="244"/>
      <c r="AJ42" s="245"/>
    </row>
    <row r="43" spans="2:36" ht="25" customHeight="1" thickBot="1" x14ac:dyDescent="0.25">
      <c r="B43" s="23"/>
      <c r="C43" s="246" t="s">
        <v>27</v>
      </c>
      <c r="D43" s="246"/>
      <c r="E43" s="246"/>
      <c r="F43" s="44"/>
      <c r="G43" s="247"/>
      <c r="H43" s="247"/>
      <c r="I43" s="247"/>
      <c r="J43" s="247"/>
      <c r="K43" s="247"/>
      <c r="L43" s="45"/>
      <c r="M43" s="46"/>
      <c r="N43" s="46"/>
      <c r="O43" s="46"/>
      <c r="P43" s="46"/>
      <c r="Q43" s="47"/>
      <c r="R43" s="48"/>
      <c r="S43" s="48"/>
      <c r="T43" s="48"/>
      <c r="U43" s="48"/>
      <c r="V43" s="23"/>
      <c r="W43" s="49"/>
      <c r="X43" s="50"/>
      <c r="Y43" s="248" t="s">
        <v>28</v>
      </c>
      <c r="Z43" s="248"/>
      <c r="AA43" s="248"/>
      <c r="AB43" s="248"/>
      <c r="AC43" s="248"/>
      <c r="AD43" s="50"/>
      <c r="AE43" s="50"/>
      <c r="AF43" s="249" t="str">
        <f>AF29</f>
        <v/>
      </c>
      <c r="AG43" s="250"/>
      <c r="AH43" s="250"/>
      <c r="AI43" s="250"/>
      <c r="AJ43" s="251"/>
    </row>
    <row r="44" spans="2:36" ht="2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9" t="s">
        <v>29</v>
      </c>
      <c r="AG44" s="239"/>
      <c r="AH44" s="239"/>
      <c r="AI44" s="239"/>
      <c r="AJ44" s="239"/>
    </row>
    <row r="45" spans="2:36" ht="1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2:36" ht="2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6" ht="2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2:36" ht="2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2:36" ht="2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2:36" ht="25" customHeight="1" x14ac:dyDescent="0.2"/>
    <row r="51" spans="2:36" ht="25" customHeight="1" x14ac:dyDescent="0.2"/>
    <row r="52" spans="2:36" ht="25" customHeight="1" x14ac:dyDescent="0.2"/>
    <row r="53" spans="2:36" ht="25" customHeight="1" x14ac:dyDescent="0.2"/>
    <row r="54" spans="2:36" ht="25" customHeight="1" x14ac:dyDescent="0.2"/>
    <row r="55" spans="2:36" ht="25" customHeight="1" x14ac:dyDescent="0.2"/>
    <row r="56" spans="2:36" ht="25" customHeight="1" x14ac:dyDescent="0.2"/>
    <row r="57" spans="2:36" ht="25" customHeight="1" x14ac:dyDescent="0.2"/>
    <row r="58" spans="2:36" ht="18" customHeight="1" x14ac:dyDescent="0.2"/>
    <row r="59" spans="2:36" ht="18" customHeight="1" x14ac:dyDescent="0.2"/>
    <row r="60" spans="2:36" ht="18" customHeight="1" x14ac:dyDescent="0.2"/>
    <row r="61" spans="2:36" ht="18" customHeight="1" x14ac:dyDescent="0.2"/>
    <row r="62" spans="2:36" ht="18" customHeight="1" x14ac:dyDescent="0.2"/>
    <row r="63" spans="2:36" ht="18" customHeight="1" x14ac:dyDescent="0.2"/>
    <row r="64" spans="2:36" ht="16" customHeight="1" x14ac:dyDescent="0.2"/>
    <row r="65" ht="16" customHeight="1" x14ac:dyDescent="0.2"/>
    <row r="66" ht="16" customHeight="1" x14ac:dyDescent="0.2"/>
    <row r="67" ht="16" customHeight="1" x14ac:dyDescent="0.2"/>
    <row r="68" ht="16" customHeight="1" x14ac:dyDescent="0.2"/>
    <row r="69" ht="16" customHeight="1" x14ac:dyDescent="0.2"/>
    <row r="70" ht="16" customHeight="1" x14ac:dyDescent="0.2"/>
    <row r="71" ht="16" customHeight="1" x14ac:dyDescent="0.2"/>
    <row r="72" ht="16" customHeight="1" x14ac:dyDescent="0.2"/>
    <row r="73" ht="16" customHeight="1" x14ac:dyDescent="0.2"/>
    <row r="74" ht="16" customHeight="1" x14ac:dyDescent="0.2"/>
    <row r="75" ht="16" customHeight="1" x14ac:dyDescent="0.2"/>
    <row r="76" ht="16" customHeight="1" x14ac:dyDescent="0.2"/>
    <row r="77" ht="16" customHeight="1" x14ac:dyDescent="0.2"/>
    <row r="78" ht="16" customHeight="1" x14ac:dyDescent="0.2"/>
    <row r="79" ht="16" customHeight="1" x14ac:dyDescent="0.2"/>
    <row r="80" ht="16" customHeight="1" x14ac:dyDescent="0.2"/>
    <row r="81" ht="16" customHeight="1" x14ac:dyDescent="0.2"/>
    <row r="82" ht="16" customHeight="1" x14ac:dyDescent="0.2"/>
    <row r="83" ht="16" customHeight="1" x14ac:dyDescent="0.2"/>
    <row r="84" ht="16" customHeight="1" x14ac:dyDescent="0.2"/>
    <row r="85" ht="16" customHeight="1" x14ac:dyDescent="0.2"/>
    <row r="86" ht="16" customHeight="1" x14ac:dyDescent="0.2"/>
    <row r="87" ht="16" customHeight="1" x14ac:dyDescent="0.2"/>
    <row r="88" ht="16" customHeight="1" x14ac:dyDescent="0.2"/>
    <row r="89" ht="16" customHeight="1" x14ac:dyDescent="0.2"/>
    <row r="90" ht="16" customHeight="1" x14ac:dyDescent="0.2"/>
    <row r="91" ht="16" customHeight="1" x14ac:dyDescent="0.2"/>
    <row r="92" ht="16" customHeight="1" x14ac:dyDescent="0.2"/>
    <row r="93" ht="16" customHeight="1" x14ac:dyDescent="0.2"/>
    <row r="94" ht="16" customHeight="1" x14ac:dyDescent="0.2"/>
    <row r="95" ht="16" customHeight="1" x14ac:dyDescent="0.2"/>
    <row r="96" ht="16" customHeight="1" x14ac:dyDescent="0.2"/>
    <row r="97" ht="16" customHeight="1" x14ac:dyDescent="0.2"/>
    <row r="98" ht="16" customHeight="1" x14ac:dyDescent="0.2"/>
    <row r="99" ht="16" customHeight="1" x14ac:dyDescent="0.2"/>
    <row r="100" ht="16" customHeight="1" x14ac:dyDescent="0.2"/>
    <row r="101" ht="16" customHeight="1" x14ac:dyDescent="0.2"/>
    <row r="102" ht="16" customHeight="1" x14ac:dyDescent="0.2"/>
    <row r="103" ht="16" customHeight="1" x14ac:dyDescent="0.2"/>
    <row r="104" ht="16" customHeight="1" x14ac:dyDescent="0.2"/>
    <row r="105" ht="16" customHeight="1" x14ac:dyDescent="0.2"/>
    <row r="106" ht="16" customHeight="1" x14ac:dyDescent="0.2"/>
    <row r="107" ht="16" customHeight="1" x14ac:dyDescent="0.2"/>
    <row r="108" ht="16" customHeight="1" x14ac:dyDescent="0.2"/>
    <row r="109" ht="16" customHeight="1" x14ac:dyDescent="0.2"/>
    <row r="110" ht="16" customHeight="1" x14ac:dyDescent="0.2"/>
    <row r="111" ht="16" customHeight="1" x14ac:dyDescent="0.2"/>
    <row r="112" ht="16" customHeight="1" x14ac:dyDescent="0.2"/>
    <row r="113" ht="16" customHeight="1" x14ac:dyDescent="0.2"/>
    <row r="114" ht="16" customHeight="1" x14ac:dyDescent="0.2"/>
    <row r="115" ht="16" customHeight="1" x14ac:dyDescent="0.2"/>
    <row r="116" ht="16" customHeight="1" x14ac:dyDescent="0.2"/>
    <row r="117" ht="16" customHeight="1" x14ac:dyDescent="0.2"/>
  </sheetData>
  <mergeCells count="163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D10:K12"/>
    <mergeCell ref="L10:S12"/>
    <mergeCell ref="T10:X12"/>
    <mergeCell ref="Y10:AH10"/>
    <mergeCell ref="Y11:Y12"/>
    <mergeCell ref="Z11:Z12"/>
    <mergeCell ref="AA11:AA12"/>
    <mergeCell ref="AB11:AB12"/>
    <mergeCell ref="AC11:AC12"/>
    <mergeCell ref="AD11:AD12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B27:AJ27"/>
    <mergeCell ref="B28:C28"/>
    <mergeCell ref="O28:V28"/>
    <mergeCell ref="W28:Z28"/>
    <mergeCell ref="AA28:AC28"/>
    <mergeCell ref="AD28:AE28"/>
    <mergeCell ref="AF28:AJ28"/>
    <mergeCell ref="D28:M28"/>
    <mergeCell ref="V23:AJ23"/>
    <mergeCell ref="T24:U24"/>
    <mergeCell ref="W24:AI24"/>
    <mergeCell ref="V25:X25"/>
    <mergeCell ref="Z25:AB25"/>
    <mergeCell ref="AD25:AG25"/>
    <mergeCell ref="AF29:AJ29"/>
    <mergeCell ref="B30:C30"/>
    <mergeCell ref="O30:V30"/>
    <mergeCell ref="W30:Z30"/>
    <mergeCell ref="AA30:AC30"/>
    <mergeCell ref="AD30:AE30"/>
    <mergeCell ref="AF30:AJ30"/>
    <mergeCell ref="D29:M29"/>
    <mergeCell ref="D30:M30"/>
    <mergeCell ref="B29:C29"/>
    <mergeCell ref="P29:V29"/>
    <mergeCell ref="W29:Z29"/>
    <mergeCell ref="AA29:AC29"/>
    <mergeCell ref="AD29:AE29"/>
    <mergeCell ref="AF31:AJ31"/>
    <mergeCell ref="B32:C32"/>
    <mergeCell ref="O32:V32"/>
    <mergeCell ref="W32:Z32"/>
    <mergeCell ref="AA32:AC32"/>
    <mergeCell ref="AD32:AE32"/>
    <mergeCell ref="AF32:AJ32"/>
    <mergeCell ref="D31:M31"/>
    <mergeCell ref="D32:M32"/>
    <mergeCell ref="B31:C31"/>
    <mergeCell ref="O31:V31"/>
    <mergeCell ref="W31:Z31"/>
    <mergeCell ref="AA31:AC31"/>
    <mergeCell ref="AD31:AE31"/>
    <mergeCell ref="W35:Z35"/>
    <mergeCell ref="AA35:AC35"/>
    <mergeCell ref="AD35:AE35"/>
    <mergeCell ref="AF33:AJ33"/>
    <mergeCell ref="B34:C34"/>
    <mergeCell ref="O34:V34"/>
    <mergeCell ref="W34:Z34"/>
    <mergeCell ref="AA34:AC34"/>
    <mergeCell ref="AD34:AE34"/>
    <mergeCell ref="AF34:AJ34"/>
    <mergeCell ref="D33:M33"/>
    <mergeCell ref="D34:M34"/>
    <mergeCell ref="B33:C33"/>
    <mergeCell ref="O33:V33"/>
    <mergeCell ref="W33:Z33"/>
    <mergeCell ref="AA33:AC33"/>
    <mergeCell ref="AD33:AE33"/>
    <mergeCell ref="C25:D25"/>
    <mergeCell ref="W39:AA39"/>
    <mergeCell ref="W40:AA40"/>
    <mergeCell ref="W41:AA41"/>
    <mergeCell ref="AB39:AE39"/>
    <mergeCell ref="AB40:AE40"/>
    <mergeCell ref="C42:E42"/>
    <mergeCell ref="G42:U42"/>
    <mergeCell ref="AF42:AJ42"/>
    <mergeCell ref="AF37:AJ37"/>
    <mergeCell ref="B38:C38"/>
    <mergeCell ref="O38:V38"/>
    <mergeCell ref="W38:Z38"/>
    <mergeCell ref="AA38:AC38"/>
    <mergeCell ref="AD38:AE38"/>
    <mergeCell ref="AF38:AJ38"/>
    <mergeCell ref="D37:M37"/>
    <mergeCell ref="D38:M38"/>
    <mergeCell ref="B37:C37"/>
    <mergeCell ref="O37:V37"/>
    <mergeCell ref="W37:Z37"/>
    <mergeCell ref="AA37:AC37"/>
    <mergeCell ref="AD37:AE37"/>
    <mergeCell ref="AF35:AJ35"/>
    <mergeCell ref="AB41:AE41"/>
    <mergeCell ref="W42:AA42"/>
    <mergeCell ref="AB42:AE42"/>
    <mergeCell ref="AF39:AJ39"/>
    <mergeCell ref="AF40:AJ40"/>
    <mergeCell ref="AF41:AJ41"/>
    <mergeCell ref="AF44:AJ44"/>
    <mergeCell ref="E25:F25"/>
    <mergeCell ref="H25:I25"/>
    <mergeCell ref="K25:L25"/>
    <mergeCell ref="C43:E43"/>
    <mergeCell ref="G43:K43"/>
    <mergeCell ref="Y43:AC43"/>
    <mergeCell ref="AF43:AJ43"/>
    <mergeCell ref="B36:C36"/>
    <mergeCell ref="O36:V36"/>
    <mergeCell ref="W36:Z36"/>
    <mergeCell ref="AA36:AC36"/>
    <mergeCell ref="AD36:AE36"/>
    <mergeCell ref="AF36:AJ36"/>
    <mergeCell ref="D35:M35"/>
    <mergeCell ref="D36:M36"/>
    <mergeCell ref="B35:C35"/>
    <mergeCell ref="O35:V3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headerFooter alignWithMargins="0">
    <oddHeader>&amp;Rパトロール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基本情報入力欄</vt:lpstr>
      <vt:lpstr>作業明細表</vt:lpstr>
      <vt:lpstr>集計表</vt:lpstr>
      <vt:lpstr>業務結果報告</vt:lpstr>
      <vt:lpstr>請求書</vt:lpstr>
      <vt:lpstr>請求書 (インボイス)</vt:lpstr>
      <vt:lpstr>基本情報入力欄!Print_Area</vt:lpstr>
      <vt:lpstr>業務結果報告!Print_Area</vt:lpstr>
      <vt:lpstr>作業明細表!Print_Area</vt:lpstr>
      <vt:lpstr>集計表!Print_Area</vt:lpstr>
      <vt:lpstr>請求書!Print_Area</vt:lpstr>
      <vt:lpstr>'請求書 (インボイス)'!Print_Area</vt:lpstr>
      <vt:lpstr>作業明細表!Print_Titles</vt:lpstr>
      <vt:lpstr>集計表!Print_Titles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takeda</dc:creator>
  <cp:lastModifiedBy>kndp</cp:lastModifiedBy>
  <cp:lastPrinted>2023-08-30T09:51:47Z</cp:lastPrinted>
  <dcterms:created xsi:type="dcterms:W3CDTF">2005-04-20T07:42:32Z</dcterms:created>
  <dcterms:modified xsi:type="dcterms:W3CDTF">2024-07-30T01:28:33Z</dcterms:modified>
</cp:coreProperties>
</file>