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mc:AlternateContent xmlns:mc="http://schemas.openxmlformats.org/markup-compatibility/2006">
    <mc:Choice Requires="x15">
      <x15ac:absPath xmlns:x15ac="http://schemas.microsoft.com/office/spreadsheetml/2010/11/ac" url="\\knsv0008\30030_内水整備課\(32) 管理係\4)雨水排水協議\●基準、協議ポイント他\●雨水排水技術基準\R6.11月1日_改訂（オリフィス縮小）\04 ホームページ公開用データ\"/>
    </mc:Choice>
  </mc:AlternateContent>
  <xr:revisionPtr revIDLastSave="0" documentId="8_{64A2EFD6-2240-49D0-BEBA-3EC849652159}" xr6:coauthVersionLast="47" xr6:coauthVersionMax="47" xr10:uidLastSave="{00000000-0000-0000-0000-000000000000}"/>
  <bookViews>
    <workbookView xWindow="-110" yWindow="-110" windowWidth="19420" windowHeight="10300"/>
  </bookViews>
  <sheets>
    <sheet name="Sheet1" sheetId="1" r:id="rId1"/>
  </sheets>
  <definedNames>
    <definedName name="_xlnm._FilterDatabase" localSheetId="0" hidden="1">Sheet1!#REF!</definedName>
    <definedName name="_xlnm.Print_Area" localSheetId="0">Sheet1!$A$1:$M$47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 r="H37" i="1"/>
  <c r="H15" i="1"/>
  <c r="H16" i="1"/>
  <c r="H17" i="1"/>
  <c r="H38" i="1"/>
  <c r="B25" i="1"/>
  <c r="B26" i="1"/>
  <c r="B27" i="1"/>
  <c r="B28" i="1"/>
  <c r="B7" i="1"/>
  <c r="C7" i="1"/>
  <c r="D25" i="1"/>
  <c r="D26" i="1"/>
  <c r="H27" i="1"/>
  <c r="B15" i="1"/>
  <c r="B19" i="1"/>
  <c r="B16" i="1"/>
  <c r="B18" i="1"/>
  <c r="B17" i="1"/>
  <c r="I23" i="1"/>
  <c r="I24" i="1"/>
  <c r="I26" i="1"/>
  <c r="H28" i="1"/>
  <c r="B20" i="1"/>
  <c r="H23" i="1"/>
  <c r="H26" i="1"/>
  <c r="H24" i="1"/>
  <c r="C15" i="1"/>
  <c r="C16" i="1"/>
  <c r="B34" i="1"/>
  <c r="B36" i="1"/>
  <c r="B37" i="1"/>
  <c r="B35" i="1"/>
  <c r="J33" i="1"/>
  <c r="J34" i="1"/>
  <c r="J36" i="1"/>
  <c r="H33" i="1"/>
  <c r="H36" i="1"/>
  <c r="H34" i="1"/>
  <c r="I33" i="1"/>
  <c r="I34" i="1"/>
  <c r="I36" i="1"/>
  <c r="C25" i="1"/>
  <c r="C26" i="1"/>
  <c r="B29" i="1"/>
  <c r="C28" i="1"/>
  <c r="D28" i="1"/>
  <c r="C18" i="1"/>
</calcChain>
</file>

<file path=xl/sharedStrings.xml><?xml version="1.0" encoding="utf-8"?>
<sst xmlns="http://schemas.openxmlformats.org/spreadsheetml/2006/main" count="99" uniqueCount="53">
  <si>
    <t>a</t>
    <phoneticPr fontId="1"/>
  </si>
  <si>
    <t>b</t>
    <phoneticPr fontId="1"/>
  </si>
  <si>
    <t>c</t>
    <phoneticPr fontId="1"/>
  </si>
  <si>
    <t>H≦1.5m</t>
    <phoneticPr fontId="1"/>
  </si>
  <si>
    <t>W≦1m</t>
    <phoneticPr fontId="1"/>
  </si>
  <si>
    <t>1m＜W≦10m</t>
    <phoneticPr fontId="1"/>
  </si>
  <si>
    <t>10m＜W≦80m</t>
    <phoneticPr fontId="1"/>
  </si>
  <si>
    <t>Kf</t>
    <phoneticPr fontId="1"/>
  </si>
  <si>
    <t>【正方形ます（側面および底面）】</t>
    <rPh sb="1" eb="4">
      <t>セイホウケイ</t>
    </rPh>
    <rPh sb="7" eb="9">
      <t>ソクメン</t>
    </rPh>
    <rPh sb="12" eb="14">
      <t>テイメン</t>
    </rPh>
    <phoneticPr fontId="1"/>
  </si>
  <si>
    <t>【正方形ます（底面）】</t>
    <rPh sb="1" eb="4">
      <t>セイホウケイ</t>
    </rPh>
    <rPh sb="7" eb="9">
      <t>テイメン</t>
    </rPh>
    <phoneticPr fontId="1"/>
  </si>
  <si>
    <t>地質</t>
    <rPh sb="0" eb="2">
      <t>チシツ</t>
    </rPh>
    <phoneticPr fontId="1"/>
  </si>
  <si>
    <t>細砂</t>
    <rPh sb="0" eb="1">
      <t>サイ</t>
    </rPh>
    <rPh sb="1" eb="2">
      <t>サ</t>
    </rPh>
    <phoneticPr fontId="1"/>
  </si>
  <si>
    <t>m/s</t>
    <phoneticPr fontId="1"/>
  </si>
  <si>
    <t>m/h</t>
    <phoneticPr fontId="1"/>
  </si>
  <si>
    <t>影響係数 C</t>
    <rPh sb="0" eb="2">
      <t>エイキョウ</t>
    </rPh>
    <rPh sb="2" eb="4">
      <t>ケイスウ</t>
    </rPh>
    <phoneticPr fontId="1"/>
  </si>
  <si>
    <r>
      <t>飽和透水係数　K</t>
    </r>
    <r>
      <rPr>
        <vertAlign val="subscript"/>
        <sz val="11"/>
        <rFont val="ＭＳ Ｐゴシック"/>
        <family val="3"/>
        <charset val="128"/>
      </rPr>
      <t>0</t>
    </r>
    <rPh sb="0" eb="2">
      <t>ホウワ</t>
    </rPh>
    <rPh sb="2" eb="4">
      <t>トウスイ</t>
    </rPh>
    <rPh sb="4" eb="6">
      <t>ケイスウ</t>
    </rPh>
    <phoneticPr fontId="1"/>
  </si>
  <si>
    <t>【共通項目】</t>
    <rPh sb="1" eb="3">
      <t>キョウツウ</t>
    </rPh>
    <rPh sb="3" eb="5">
      <t>コウモク</t>
    </rPh>
    <phoneticPr fontId="1"/>
  </si>
  <si>
    <t>【円筒ます（側面および底面）】</t>
    <rPh sb="1" eb="3">
      <t>エントウ</t>
    </rPh>
    <rPh sb="6" eb="8">
      <t>ソクメン</t>
    </rPh>
    <rPh sb="11" eb="13">
      <t>テイメン</t>
    </rPh>
    <phoneticPr fontId="1"/>
  </si>
  <si>
    <t>0.2m≦D≦1m</t>
    <phoneticPr fontId="1"/>
  </si>
  <si>
    <t>1m＜D≦10m</t>
    <phoneticPr fontId="1"/>
  </si>
  <si>
    <t>【円筒ます（底面）】</t>
    <rPh sb="1" eb="3">
      <t>エントウ</t>
    </rPh>
    <rPh sb="6" eb="8">
      <t>テイメン</t>
    </rPh>
    <phoneticPr fontId="1"/>
  </si>
  <si>
    <t>0.3m≦D≦1m</t>
    <phoneticPr fontId="1"/>
  </si>
  <si>
    <t>【矩形のます（側面および底面）】</t>
    <rPh sb="1" eb="3">
      <t>クケイ</t>
    </rPh>
    <rPh sb="7" eb="9">
      <t>ソクメン</t>
    </rPh>
    <rPh sb="12" eb="14">
      <t>テイメン</t>
    </rPh>
    <phoneticPr fontId="1"/>
  </si>
  <si>
    <t>【浸透側溝および浸透トレンチ（側面および底面）】</t>
    <rPh sb="1" eb="3">
      <t>シントウ</t>
    </rPh>
    <rPh sb="3" eb="5">
      <t>ソッコウ</t>
    </rPh>
    <rPh sb="8" eb="10">
      <t>シントウ</t>
    </rPh>
    <rPh sb="15" eb="17">
      <t>ソクメン</t>
    </rPh>
    <rPh sb="20" eb="22">
      <t>テイメン</t>
    </rPh>
    <phoneticPr fontId="1"/>
  </si>
  <si>
    <t>適用範囲目安</t>
    <rPh sb="0" eb="2">
      <t>テキヨウ</t>
    </rPh>
    <rPh sb="2" eb="4">
      <t>ハンイ</t>
    </rPh>
    <rPh sb="4" eb="6">
      <t>メヤス</t>
    </rPh>
    <phoneticPr fontId="1"/>
  </si>
  <si>
    <t>H≦1.5m
L≦200m
W≦4m</t>
    <phoneticPr fontId="1"/>
  </si>
  <si>
    <t>※この色のセルへ入力</t>
    <rPh sb="3" eb="4">
      <t>イロ</t>
    </rPh>
    <rPh sb="8" eb="10">
      <t>ニュウリョク</t>
    </rPh>
    <phoneticPr fontId="1"/>
  </si>
  <si>
    <t>Q(㎥/h/m)</t>
    <phoneticPr fontId="1"/>
  </si>
  <si>
    <t>Q(㎥/h/個)</t>
    <rPh sb="6" eb="7">
      <t>コ</t>
    </rPh>
    <phoneticPr fontId="1"/>
  </si>
  <si>
    <t>粘土</t>
    <rPh sb="0" eb="2">
      <t>ネンド</t>
    </rPh>
    <phoneticPr fontId="1"/>
  </si>
  <si>
    <t>シルト</t>
    <phoneticPr fontId="1"/>
  </si>
  <si>
    <t>微細砂</t>
    <rPh sb="0" eb="2">
      <t>ビサイ</t>
    </rPh>
    <rPh sb="2" eb="3">
      <t>サ</t>
    </rPh>
    <phoneticPr fontId="1"/>
  </si>
  <si>
    <t>中砂</t>
    <rPh sb="0" eb="1">
      <t>チュウ</t>
    </rPh>
    <rPh sb="1" eb="2">
      <t>サ</t>
    </rPh>
    <phoneticPr fontId="1"/>
  </si>
  <si>
    <t>粗砂</t>
    <rPh sb="0" eb="1">
      <t>ソ</t>
    </rPh>
    <rPh sb="1" eb="2">
      <t>サ</t>
    </rPh>
    <phoneticPr fontId="1"/>
  </si>
  <si>
    <t>小砂利</t>
    <rPh sb="0" eb="1">
      <t>コ</t>
    </rPh>
    <rPh sb="1" eb="3">
      <t>ジャリ</t>
    </rPh>
    <phoneticPr fontId="1"/>
  </si>
  <si>
    <t>W(m)=</t>
    <phoneticPr fontId="1"/>
  </si>
  <si>
    <t>H(m)=</t>
    <phoneticPr fontId="1"/>
  </si>
  <si>
    <t>H(m)=</t>
    <phoneticPr fontId="1"/>
  </si>
  <si>
    <t>D(m)=</t>
    <phoneticPr fontId="1"/>
  </si>
  <si>
    <t>H(m)=</t>
    <phoneticPr fontId="1"/>
  </si>
  <si>
    <t>W(m)=</t>
    <phoneticPr fontId="1"/>
  </si>
  <si>
    <t>W(m)=</t>
    <phoneticPr fontId="1"/>
  </si>
  <si>
    <t>L(m)=</t>
    <phoneticPr fontId="1"/>
  </si>
  <si>
    <t>※一般的には、0.81=0.9(地下水位による低減係数)×0.9(目づまりによる低減係数)</t>
    <rPh sb="1" eb="4">
      <t>イッパンテキ</t>
    </rPh>
    <rPh sb="16" eb="18">
      <t>チカ</t>
    </rPh>
    <rPh sb="18" eb="20">
      <t>スイイ</t>
    </rPh>
    <rPh sb="23" eb="25">
      <t>テイゲン</t>
    </rPh>
    <rPh sb="25" eb="27">
      <t>ケイスウ</t>
    </rPh>
    <rPh sb="33" eb="34">
      <t>メ</t>
    </rPh>
    <rPh sb="40" eb="42">
      <t>テイゲン</t>
    </rPh>
    <rPh sb="42" eb="44">
      <t>ケイスウ</t>
    </rPh>
    <phoneticPr fontId="1"/>
  </si>
  <si>
    <r>
      <t>（Q=K</t>
    </r>
    <r>
      <rPr>
        <vertAlign val="subscript"/>
        <sz val="11"/>
        <rFont val="ＭＳ Ｐゴシック"/>
        <family val="3"/>
        <charset val="128"/>
      </rPr>
      <t>0</t>
    </r>
    <r>
      <rPr>
        <sz val="11"/>
        <rFont val="ＭＳ Ｐゴシック"/>
        <family val="3"/>
        <charset val="128"/>
      </rPr>
      <t>×C×Kｆ）</t>
    </r>
    <phoneticPr fontId="1"/>
  </si>
  <si>
    <t>金沢市一般</t>
    <rPh sb="0" eb="3">
      <t>カナザワシ</t>
    </rPh>
    <rPh sb="3" eb="5">
      <t>イッパン</t>
    </rPh>
    <phoneticPr fontId="1"/>
  </si>
  <si>
    <t xml:space="preserve"> Kf=aH+b</t>
    <phoneticPr fontId="1"/>
  </si>
  <si>
    <t>a</t>
    <phoneticPr fontId="1"/>
  </si>
  <si>
    <t>各種浸透施設の単位設計浸透量計算書（金沢市ver）</t>
    <rPh sb="0" eb="2">
      <t>カクシュ</t>
    </rPh>
    <rPh sb="2" eb="4">
      <t>シントウ</t>
    </rPh>
    <rPh sb="4" eb="6">
      <t>シセツ</t>
    </rPh>
    <rPh sb="7" eb="9">
      <t>タンイ</t>
    </rPh>
    <rPh sb="9" eb="11">
      <t>セッケイ</t>
    </rPh>
    <rPh sb="11" eb="13">
      <t>シントウ</t>
    </rPh>
    <rPh sb="13" eb="14">
      <t>リョウ</t>
    </rPh>
    <rPh sb="14" eb="17">
      <t>ケイサンショ</t>
    </rPh>
    <rPh sb="18" eb="21">
      <t>カナザワシ</t>
    </rPh>
    <phoneticPr fontId="1"/>
  </si>
  <si>
    <t>※「地質」：粘土・シルト・微細砂・細砂・中砂・粗砂・小砂利・金沢市一般 を選択（指針P.25参照）</t>
    <rPh sb="2" eb="4">
      <t>チシツ</t>
    </rPh>
    <rPh sb="6" eb="8">
      <t>ネンド</t>
    </rPh>
    <rPh sb="13" eb="15">
      <t>ビサイ</t>
    </rPh>
    <rPh sb="15" eb="16">
      <t>サ</t>
    </rPh>
    <rPh sb="17" eb="18">
      <t>サイ</t>
    </rPh>
    <rPh sb="18" eb="19">
      <t>サ</t>
    </rPh>
    <rPh sb="20" eb="21">
      <t>チュウ</t>
    </rPh>
    <rPh sb="21" eb="22">
      <t>サ</t>
    </rPh>
    <rPh sb="23" eb="24">
      <t>ソ</t>
    </rPh>
    <rPh sb="24" eb="25">
      <t>サ</t>
    </rPh>
    <rPh sb="26" eb="27">
      <t>コ</t>
    </rPh>
    <rPh sb="27" eb="29">
      <t>ジャリ</t>
    </rPh>
    <rPh sb="30" eb="33">
      <t>カナザワシ</t>
    </rPh>
    <rPh sb="33" eb="35">
      <t>イッパン</t>
    </rPh>
    <rPh sb="37" eb="39">
      <t>センタク</t>
    </rPh>
    <rPh sb="40" eb="42">
      <t>シシン</t>
    </rPh>
    <rPh sb="46" eb="48">
      <t>サンショウ</t>
    </rPh>
    <phoneticPr fontId="1"/>
  </si>
  <si>
    <t>※金沢市一般は暫定値</t>
    <rPh sb="1" eb="4">
      <t>カナザワシ</t>
    </rPh>
    <rPh sb="4" eb="6">
      <t>イッパン</t>
    </rPh>
    <rPh sb="7" eb="10">
      <t>ザンテイチ</t>
    </rPh>
    <phoneticPr fontId="1"/>
  </si>
  <si>
    <t>　「雨水浸透施設技術指針（案）調査・計画編」に基づき、粒径による飽和透水係数の概略値を用いて浸透施設の単位設計浸透量を算出します。
  浸透量Ｑは、条件(D、W、Hの値)に合わせて自動計算されます。</t>
    <rPh sb="68" eb="70">
      <t>シントウ</t>
    </rPh>
    <rPh sb="70" eb="71">
      <t>リョウ</t>
    </rPh>
    <rPh sb="74" eb="76">
      <t>ジョウケン</t>
    </rPh>
    <rPh sb="83" eb="84">
      <t>アタイ</t>
    </rPh>
    <rPh sb="86" eb="87">
      <t>ア</t>
    </rPh>
    <rPh sb="90" eb="92">
      <t>ジドウ</t>
    </rPh>
    <rPh sb="92" eb="94">
      <t>ケイサン</t>
    </rPh>
    <phoneticPr fontId="1"/>
  </si>
  <si>
    <t>H≦1.5m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</si>
</sst>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vertAlign val="subscript"/>
      <sz val="11"/>
      <name val="ＭＳ Ｐゴシック"/>
      <family val="3"/>
      <charset val="128"/>
    </font>
    <font>
      <sz val="14"/>
      <name val="ＭＳ Ｐゴシック"/>
      <family val="3"/>
      <charset val="128"/>
    </font>
    <font>
      <b/>
      <sz val="14"/>
      <name val="ＭＳ Ｐゴシック"/>
      <family val="3"/>
      <charset val="128"/>
    </font>
    <font>
      <sz val="20"/>
      <name val="ＭＳ Ｐゴシック"/>
      <family val="3"/>
      <charset val="128"/>
    </font>
    <font>
      <u/>
      <sz val="20"/>
      <name val="ＭＳ Ｐゴシック"/>
      <family val="3"/>
      <charset val="128"/>
    </font>
  </fonts>
  <fills count="3">
    <fill>
      <patternFill patternType="none"/>
    </fill>
    <fill>
      <patternFill patternType="gray125"/>
    </fill>
    <fill>
      <patternFill patternType="solid">
        <fgColor indexed="13"/>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diagonalUp="1">
      <left style="thin">
        <color indexed="64"/>
      </left>
      <right style="hair">
        <color indexed="64"/>
      </right>
      <top style="thin">
        <color indexed="64"/>
      </top>
      <bottom style="thin">
        <color indexed="64"/>
      </bottom>
      <diagonal style="hair">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5">
    <xf numFmtId="0" fontId="0" fillId="0" borderId="0" xfId="0">
      <alignment vertical="center"/>
    </xf>
    <xf numFmtId="0" fontId="0" fillId="0" borderId="0" xfId="0" applyFill="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Fill="1" applyBorder="1" applyAlignment="1">
      <alignment horizontal="center" vertical="center"/>
    </xf>
    <xf numFmtId="0" fontId="0" fillId="0" borderId="0" xfId="0" applyAlignment="1">
      <alignment horizontal="right" vertical="center"/>
    </xf>
    <xf numFmtId="0" fontId="0" fillId="0" borderId="6" xfId="0" applyBorder="1" applyAlignment="1">
      <alignment horizontal="center" vertical="center"/>
    </xf>
    <xf numFmtId="0" fontId="0" fillId="0" borderId="6" xfId="0"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6" xfId="0" applyBorder="1" applyAlignment="1">
      <alignment horizontal="center" vertical="center" wrapText="1"/>
    </xf>
    <xf numFmtId="0" fontId="3" fillId="0" borderId="0" xfId="0" applyFont="1">
      <alignment vertical="center"/>
    </xf>
    <xf numFmtId="0" fontId="0" fillId="0" borderId="1" xfId="0" applyBorder="1">
      <alignment vertical="center"/>
    </xf>
    <xf numFmtId="0" fontId="0" fillId="0" borderId="14" xfId="0"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0"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Fill="1" applyBorder="1" applyAlignment="1">
      <alignment horizontal="center" vertical="center"/>
    </xf>
    <xf numFmtId="0" fontId="3" fillId="0" borderId="0" xfId="0" applyFont="1" applyAlignment="1"/>
    <xf numFmtId="0" fontId="0" fillId="0" borderId="0" xfId="0" applyAlignment="1"/>
    <xf numFmtId="0" fontId="0" fillId="0" borderId="0" xfId="0" applyFill="1" applyAlignment="1"/>
    <xf numFmtId="0" fontId="0" fillId="0" borderId="0" xfId="0" applyBorder="1" applyAlignment="1"/>
    <xf numFmtId="0" fontId="0" fillId="0" borderId="20" xfId="0" applyBorder="1" applyAlignment="1">
      <alignment horizontal="center"/>
    </xf>
    <xf numFmtId="0" fontId="0" fillId="0" borderId="23" xfId="0" applyFill="1" applyBorder="1" applyAlignment="1">
      <alignment horizontal="center" vertical="center"/>
    </xf>
    <xf numFmtId="0" fontId="0" fillId="2" borderId="6" xfId="0" applyFill="1" applyBorder="1" applyAlignment="1">
      <alignment horizontal="center" vertical="center"/>
    </xf>
    <xf numFmtId="0" fontId="0" fillId="2" borderId="6" xfId="0" applyFill="1" applyBorder="1">
      <alignment vertical="center"/>
    </xf>
    <xf numFmtId="0" fontId="0" fillId="2" borderId="0" xfId="0" applyFill="1">
      <alignment vertical="center"/>
    </xf>
    <xf numFmtId="0" fontId="3" fillId="0" borderId="0" xfId="0" applyFont="1" applyAlignment="1">
      <alignment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center" vertical="center"/>
    </xf>
    <xf numFmtId="0" fontId="4" fillId="2" borderId="0" xfId="0" applyFont="1" applyFill="1" applyAlignment="1">
      <alignment horizontal="center" vertical="center"/>
    </xf>
    <xf numFmtId="0" fontId="0" fillId="0" borderId="31" xfId="0" applyBorder="1" applyAlignment="1">
      <alignment horizontal="center" vertical="center"/>
    </xf>
    <xf numFmtId="0" fontId="0" fillId="0" borderId="6"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882650</xdr:colOff>
      <xdr:row>23</xdr:row>
      <xdr:rowOff>69850</xdr:rowOff>
    </xdr:from>
    <xdr:to>
      <xdr:col>5</xdr:col>
      <xdr:colOff>266700</xdr:colOff>
      <xdr:row>26</xdr:row>
      <xdr:rowOff>69850</xdr:rowOff>
    </xdr:to>
    <xdr:sp macro="" textlink="">
      <xdr:nvSpPr>
        <xdr:cNvPr id="3721" name="AutoShape 85">
          <a:extLst>
            <a:ext uri="{FF2B5EF4-FFF2-40B4-BE49-F238E27FC236}">
              <a16:creationId xmlns:a16="http://schemas.microsoft.com/office/drawing/2014/main" id="{D066FAB5-1E15-0CB0-EAE5-AD64F8B4E7CD}"/>
            </a:ext>
          </a:extLst>
        </xdr:cNvPr>
        <xdr:cNvSpPr>
          <a:spLocks noChangeArrowheads="1"/>
        </xdr:cNvSpPr>
      </xdr:nvSpPr>
      <xdr:spPr bwMode="auto">
        <a:xfrm>
          <a:off x="4692650" y="5010150"/>
          <a:ext cx="336550" cy="501650"/>
        </a:xfrm>
        <a:prstGeom prst="can">
          <a:avLst>
            <a:gd name="adj" fmla="val 16562"/>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393700</xdr:colOff>
      <xdr:row>30</xdr:row>
      <xdr:rowOff>88900</xdr:rowOff>
    </xdr:from>
    <xdr:to>
      <xdr:col>11</xdr:col>
      <xdr:colOff>209550</xdr:colOff>
      <xdr:row>30</xdr:row>
      <xdr:rowOff>88900</xdr:rowOff>
    </xdr:to>
    <xdr:sp macro="" textlink="">
      <xdr:nvSpPr>
        <xdr:cNvPr id="3722" name="Line 8">
          <a:extLst>
            <a:ext uri="{FF2B5EF4-FFF2-40B4-BE49-F238E27FC236}">
              <a16:creationId xmlns:a16="http://schemas.microsoft.com/office/drawing/2014/main" id="{7E0EF893-4F12-B035-D0E5-4F287F2006B7}"/>
            </a:ext>
          </a:extLst>
        </xdr:cNvPr>
        <xdr:cNvSpPr>
          <a:spLocks noChangeShapeType="1"/>
        </xdr:cNvSpPr>
      </xdr:nvSpPr>
      <xdr:spPr bwMode="auto">
        <a:xfrm>
          <a:off x="9918700" y="6515100"/>
          <a:ext cx="425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50800</xdr:colOff>
      <xdr:row>31</xdr:row>
      <xdr:rowOff>31750</xdr:rowOff>
    </xdr:from>
    <xdr:to>
      <xdr:col>12</xdr:col>
      <xdr:colOff>247650</xdr:colOff>
      <xdr:row>33</xdr:row>
      <xdr:rowOff>107950</xdr:rowOff>
    </xdr:to>
    <xdr:sp macro="" textlink="">
      <xdr:nvSpPr>
        <xdr:cNvPr id="3723" name="AutoShape 9">
          <a:extLst>
            <a:ext uri="{FF2B5EF4-FFF2-40B4-BE49-F238E27FC236}">
              <a16:creationId xmlns:a16="http://schemas.microsoft.com/office/drawing/2014/main" id="{D7778A7E-ECE1-4182-6FDE-223CA801D713}"/>
            </a:ext>
          </a:extLst>
        </xdr:cNvPr>
        <xdr:cNvSpPr>
          <a:spLocks noChangeArrowheads="1"/>
        </xdr:cNvSpPr>
      </xdr:nvSpPr>
      <xdr:spPr bwMode="auto">
        <a:xfrm>
          <a:off x="10185400" y="6667500"/>
          <a:ext cx="806450" cy="736600"/>
        </a:xfrm>
        <a:prstGeom prst="cube">
          <a:avLst>
            <a:gd name="adj" fmla="val 57144"/>
          </a:avLst>
        </a:prstGeom>
        <a:solidFill>
          <a:srgbClr xmlns:mc="http://schemas.openxmlformats.org/markup-compatibility/2006" xmlns:a14="http://schemas.microsoft.com/office/drawing/2010/main" val="C0C0C0" mc:Ignorable="a14" a14:legacySpreadsheetColorIndex="22">
            <a:alpha val="50195"/>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381000</xdr:colOff>
      <xdr:row>33</xdr:row>
      <xdr:rowOff>107950</xdr:rowOff>
    </xdr:from>
    <xdr:to>
      <xdr:col>11</xdr:col>
      <xdr:colOff>203200</xdr:colOff>
      <xdr:row>33</xdr:row>
      <xdr:rowOff>107950</xdr:rowOff>
    </xdr:to>
    <xdr:sp macro="" textlink="">
      <xdr:nvSpPr>
        <xdr:cNvPr id="3724" name="Line 10">
          <a:extLst>
            <a:ext uri="{FF2B5EF4-FFF2-40B4-BE49-F238E27FC236}">
              <a16:creationId xmlns:a16="http://schemas.microsoft.com/office/drawing/2014/main" id="{E0656012-01E2-B63B-EC5C-C13C0AB024B0}"/>
            </a:ext>
          </a:extLst>
        </xdr:cNvPr>
        <xdr:cNvSpPr>
          <a:spLocks noChangeShapeType="1"/>
        </xdr:cNvSpPr>
      </xdr:nvSpPr>
      <xdr:spPr bwMode="auto">
        <a:xfrm>
          <a:off x="9906000" y="7404100"/>
          <a:ext cx="431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495300</xdr:colOff>
      <xdr:row>30</xdr:row>
      <xdr:rowOff>95250</xdr:rowOff>
    </xdr:from>
    <xdr:to>
      <xdr:col>10</xdr:col>
      <xdr:colOff>495300</xdr:colOff>
      <xdr:row>33</xdr:row>
      <xdr:rowOff>107950</xdr:rowOff>
    </xdr:to>
    <xdr:sp macro="" textlink="">
      <xdr:nvSpPr>
        <xdr:cNvPr id="3725" name="Line 11">
          <a:extLst>
            <a:ext uri="{FF2B5EF4-FFF2-40B4-BE49-F238E27FC236}">
              <a16:creationId xmlns:a16="http://schemas.microsoft.com/office/drawing/2014/main" id="{086C048D-8974-CD58-08A1-64825996B9EA}"/>
            </a:ext>
          </a:extLst>
        </xdr:cNvPr>
        <xdr:cNvSpPr>
          <a:spLocks noChangeShapeType="1"/>
        </xdr:cNvSpPr>
      </xdr:nvSpPr>
      <xdr:spPr bwMode="auto">
        <a:xfrm>
          <a:off x="10020300" y="6521450"/>
          <a:ext cx="0" cy="882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107950</xdr:colOff>
      <xdr:row>31</xdr:row>
      <xdr:rowOff>31750</xdr:rowOff>
    </xdr:from>
    <xdr:to>
      <xdr:col>10</xdr:col>
      <xdr:colOff>457200</xdr:colOff>
      <xdr:row>33</xdr:row>
      <xdr:rowOff>38122</xdr:rowOff>
    </xdr:to>
    <xdr:sp macro="" textlink="">
      <xdr:nvSpPr>
        <xdr:cNvPr id="1036" name="Rectangle 12">
          <a:extLst>
            <a:ext uri="{FF2B5EF4-FFF2-40B4-BE49-F238E27FC236}">
              <a16:creationId xmlns:a16="http://schemas.microsoft.com/office/drawing/2014/main" id="{F1BBA5D4-6286-9E14-E35B-844EE35FD50C}"/>
            </a:ext>
          </a:extLst>
        </xdr:cNvPr>
        <xdr:cNvSpPr>
          <a:spLocks noChangeArrowheads="1"/>
        </xdr:cNvSpPr>
      </xdr:nvSpPr>
      <xdr:spPr bwMode="auto">
        <a:xfrm>
          <a:off x="10496550" y="6638925"/>
          <a:ext cx="400050" cy="352425"/>
        </a:xfrm>
        <a:prstGeom prst="rect">
          <a:avLst/>
        </a:prstGeom>
        <a:noFill/>
        <a:ln>
          <a:noFill/>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H</a:t>
          </a:r>
        </a:p>
        <a:p>
          <a:pPr algn="ctr" rtl="0">
            <a:lnSpc>
              <a:spcPts val="1200"/>
            </a:lnSpc>
            <a:defRPr sz="1000"/>
          </a:pPr>
          <a:r>
            <a:rPr lang="ja-JP" altLang="en-US" sz="1100" b="0" i="0" u="none" strike="noStrike" baseline="0">
              <a:solidFill>
                <a:srgbClr val="000000"/>
              </a:solidFill>
              <a:latin typeface="ＭＳ Ｐゴシック"/>
              <a:ea typeface="ＭＳ Ｐゴシック"/>
            </a:rPr>
            <a:t>(m)</a:t>
          </a:r>
          <a:endParaRPr lang="ja-JP" altLang="en-US"/>
        </a:p>
      </xdr:txBody>
    </xdr:sp>
    <xdr:clientData/>
  </xdr:twoCellAnchor>
  <xdr:twoCellAnchor>
    <xdr:from>
      <xdr:col>11</xdr:col>
      <xdr:colOff>50800</xdr:colOff>
      <xdr:row>33</xdr:row>
      <xdr:rowOff>107950</xdr:rowOff>
    </xdr:from>
    <xdr:to>
      <xdr:col>11</xdr:col>
      <xdr:colOff>50800</xdr:colOff>
      <xdr:row>35</xdr:row>
      <xdr:rowOff>38100</xdr:rowOff>
    </xdr:to>
    <xdr:sp macro="" textlink="">
      <xdr:nvSpPr>
        <xdr:cNvPr id="3727" name="Line 13">
          <a:extLst>
            <a:ext uri="{FF2B5EF4-FFF2-40B4-BE49-F238E27FC236}">
              <a16:creationId xmlns:a16="http://schemas.microsoft.com/office/drawing/2014/main" id="{C9934569-D1AE-2AE3-9B59-E3F6987236AF}"/>
            </a:ext>
          </a:extLst>
        </xdr:cNvPr>
        <xdr:cNvSpPr>
          <a:spLocks noChangeShapeType="1"/>
        </xdr:cNvSpPr>
      </xdr:nvSpPr>
      <xdr:spPr bwMode="auto">
        <a:xfrm>
          <a:off x="10185400" y="7404100"/>
          <a:ext cx="0" cy="260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31750</xdr:colOff>
      <xdr:row>33</xdr:row>
      <xdr:rowOff>114300</xdr:rowOff>
    </xdr:from>
    <xdr:to>
      <xdr:col>12</xdr:col>
      <xdr:colOff>31750</xdr:colOff>
      <xdr:row>35</xdr:row>
      <xdr:rowOff>44450</xdr:rowOff>
    </xdr:to>
    <xdr:sp macro="" textlink="">
      <xdr:nvSpPr>
        <xdr:cNvPr id="3728" name="Line 14">
          <a:extLst>
            <a:ext uri="{FF2B5EF4-FFF2-40B4-BE49-F238E27FC236}">
              <a16:creationId xmlns:a16="http://schemas.microsoft.com/office/drawing/2014/main" id="{589A0E76-3D52-F29A-85A5-66C7E6AD4111}"/>
            </a:ext>
          </a:extLst>
        </xdr:cNvPr>
        <xdr:cNvSpPr>
          <a:spLocks noChangeShapeType="1"/>
        </xdr:cNvSpPr>
      </xdr:nvSpPr>
      <xdr:spPr bwMode="auto">
        <a:xfrm>
          <a:off x="10775950" y="7410450"/>
          <a:ext cx="0" cy="260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247650</xdr:colOff>
      <xdr:row>32</xdr:row>
      <xdr:rowOff>63500</xdr:rowOff>
    </xdr:from>
    <xdr:to>
      <xdr:col>12</xdr:col>
      <xdr:colOff>247650</xdr:colOff>
      <xdr:row>34</xdr:row>
      <xdr:rowOff>0</xdr:rowOff>
    </xdr:to>
    <xdr:sp macro="" textlink="">
      <xdr:nvSpPr>
        <xdr:cNvPr id="3729" name="Line 15">
          <a:extLst>
            <a:ext uri="{FF2B5EF4-FFF2-40B4-BE49-F238E27FC236}">
              <a16:creationId xmlns:a16="http://schemas.microsoft.com/office/drawing/2014/main" id="{C87B6CBD-472D-21FE-F04C-7C36CB37CD77}"/>
            </a:ext>
          </a:extLst>
        </xdr:cNvPr>
        <xdr:cNvSpPr>
          <a:spLocks noChangeShapeType="1"/>
        </xdr:cNvSpPr>
      </xdr:nvSpPr>
      <xdr:spPr bwMode="auto">
        <a:xfrm>
          <a:off x="10991850" y="6864350"/>
          <a:ext cx="0" cy="59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50800</xdr:colOff>
      <xdr:row>35</xdr:row>
      <xdr:rowOff>31750</xdr:rowOff>
    </xdr:from>
    <xdr:to>
      <xdr:col>12</xdr:col>
      <xdr:colOff>12700</xdr:colOff>
      <xdr:row>35</xdr:row>
      <xdr:rowOff>31750</xdr:rowOff>
    </xdr:to>
    <xdr:sp macro="" textlink="">
      <xdr:nvSpPr>
        <xdr:cNvPr id="3730" name="Line 16">
          <a:extLst>
            <a:ext uri="{FF2B5EF4-FFF2-40B4-BE49-F238E27FC236}">
              <a16:creationId xmlns:a16="http://schemas.microsoft.com/office/drawing/2014/main" id="{2923D140-E72D-B12C-EA60-AEA72E4E1200}"/>
            </a:ext>
          </a:extLst>
        </xdr:cNvPr>
        <xdr:cNvSpPr>
          <a:spLocks noChangeShapeType="1"/>
        </xdr:cNvSpPr>
      </xdr:nvSpPr>
      <xdr:spPr bwMode="auto">
        <a:xfrm flipV="1">
          <a:off x="10185400" y="7658100"/>
          <a:ext cx="571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38100</xdr:colOff>
      <xdr:row>33</xdr:row>
      <xdr:rowOff>127000</xdr:rowOff>
    </xdr:from>
    <xdr:to>
      <xdr:col>12</xdr:col>
      <xdr:colOff>247650</xdr:colOff>
      <xdr:row>35</xdr:row>
      <xdr:rowOff>31750</xdr:rowOff>
    </xdr:to>
    <xdr:sp macro="" textlink="">
      <xdr:nvSpPr>
        <xdr:cNvPr id="3731" name="Line 17">
          <a:extLst>
            <a:ext uri="{FF2B5EF4-FFF2-40B4-BE49-F238E27FC236}">
              <a16:creationId xmlns:a16="http://schemas.microsoft.com/office/drawing/2014/main" id="{5AA6325C-A49B-002B-8008-5C5B484F809C}"/>
            </a:ext>
          </a:extLst>
        </xdr:cNvPr>
        <xdr:cNvSpPr>
          <a:spLocks noChangeShapeType="1"/>
        </xdr:cNvSpPr>
      </xdr:nvSpPr>
      <xdr:spPr bwMode="auto">
        <a:xfrm flipV="1">
          <a:off x="10782300" y="7423150"/>
          <a:ext cx="209550" cy="234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57150</xdr:colOff>
      <xdr:row>35</xdr:row>
      <xdr:rowOff>38100</xdr:rowOff>
    </xdr:from>
    <xdr:to>
      <xdr:col>12</xdr:col>
      <xdr:colOff>12618</xdr:colOff>
      <xdr:row>36</xdr:row>
      <xdr:rowOff>76286</xdr:rowOff>
    </xdr:to>
    <xdr:sp macro="" textlink="">
      <xdr:nvSpPr>
        <xdr:cNvPr id="1042" name="Rectangle 18">
          <a:extLst>
            <a:ext uri="{FF2B5EF4-FFF2-40B4-BE49-F238E27FC236}">
              <a16:creationId xmlns:a16="http://schemas.microsoft.com/office/drawing/2014/main" id="{BE48B544-1F34-27E6-B6F6-E6B4153ACDA9}"/>
            </a:ext>
          </a:extLst>
        </xdr:cNvPr>
        <xdr:cNvSpPr>
          <a:spLocks noChangeArrowheads="1"/>
        </xdr:cNvSpPr>
      </xdr:nvSpPr>
      <xdr:spPr bwMode="auto">
        <a:xfrm>
          <a:off x="11134725" y="7343775"/>
          <a:ext cx="628650" cy="200025"/>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W(m)</a:t>
          </a:r>
          <a:endParaRPr lang="ja-JP" altLang="en-US"/>
        </a:p>
      </xdr:txBody>
    </xdr:sp>
    <xdr:clientData/>
  </xdr:twoCellAnchor>
  <xdr:twoCellAnchor>
    <xdr:from>
      <xdr:col>10</xdr:col>
      <xdr:colOff>419100</xdr:colOff>
      <xdr:row>29</xdr:row>
      <xdr:rowOff>95250</xdr:rowOff>
    </xdr:from>
    <xdr:to>
      <xdr:col>11</xdr:col>
      <xdr:colOff>247824</xdr:colOff>
      <xdr:row>30</xdr:row>
      <xdr:rowOff>133011</xdr:rowOff>
    </xdr:to>
    <xdr:sp macro="" textlink="">
      <xdr:nvSpPr>
        <xdr:cNvPr id="1043" name="Rectangle 19">
          <a:extLst>
            <a:ext uri="{FF2B5EF4-FFF2-40B4-BE49-F238E27FC236}">
              <a16:creationId xmlns:a16="http://schemas.microsoft.com/office/drawing/2014/main" id="{9CDE5A75-F852-C839-61C1-EB1AFDDB4C1A}"/>
            </a:ext>
          </a:extLst>
        </xdr:cNvPr>
        <xdr:cNvSpPr>
          <a:spLocks noChangeArrowheads="1"/>
        </xdr:cNvSpPr>
      </xdr:nvSpPr>
      <xdr:spPr bwMode="auto">
        <a:xfrm>
          <a:off x="10848975" y="6362700"/>
          <a:ext cx="485775" cy="209550"/>
        </a:xfrm>
        <a:prstGeom prst="rect">
          <a:avLst/>
        </a:prstGeom>
        <a:noFill/>
        <a:ln>
          <a:noFill/>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▽HWL</a:t>
          </a:r>
          <a:endParaRPr lang="ja-JP" altLang="en-US"/>
        </a:p>
      </xdr:txBody>
    </xdr:sp>
    <xdr:clientData/>
  </xdr:twoCellAnchor>
  <xdr:twoCellAnchor>
    <xdr:from>
      <xdr:col>11</xdr:col>
      <xdr:colOff>279400</xdr:colOff>
      <xdr:row>28</xdr:row>
      <xdr:rowOff>203200</xdr:rowOff>
    </xdr:from>
    <xdr:to>
      <xdr:col>12</xdr:col>
      <xdr:colOff>0</xdr:colOff>
      <xdr:row>30</xdr:row>
      <xdr:rowOff>120650</xdr:rowOff>
    </xdr:to>
    <xdr:sp macro="" textlink="">
      <xdr:nvSpPr>
        <xdr:cNvPr id="3734" name="AutoShape 20">
          <a:extLst>
            <a:ext uri="{FF2B5EF4-FFF2-40B4-BE49-F238E27FC236}">
              <a16:creationId xmlns:a16="http://schemas.microsoft.com/office/drawing/2014/main" id="{582DF0FA-6132-4962-C8E6-D3EEA41A979F}"/>
            </a:ext>
          </a:extLst>
        </xdr:cNvPr>
        <xdr:cNvSpPr>
          <a:spLocks noChangeArrowheads="1"/>
        </xdr:cNvSpPr>
      </xdr:nvSpPr>
      <xdr:spPr bwMode="auto">
        <a:xfrm>
          <a:off x="10414000" y="6026150"/>
          <a:ext cx="330200" cy="520700"/>
        </a:xfrm>
        <a:prstGeom prst="can">
          <a:avLst>
            <a:gd name="adj" fmla="val 3942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279400</xdr:colOff>
      <xdr:row>30</xdr:row>
      <xdr:rowOff>44450</xdr:rowOff>
    </xdr:from>
    <xdr:to>
      <xdr:col>12</xdr:col>
      <xdr:colOff>0</xdr:colOff>
      <xdr:row>32</xdr:row>
      <xdr:rowOff>31750</xdr:rowOff>
    </xdr:to>
    <xdr:sp macro="" textlink="">
      <xdr:nvSpPr>
        <xdr:cNvPr id="3735" name="AutoShape 21">
          <a:extLst>
            <a:ext uri="{FF2B5EF4-FFF2-40B4-BE49-F238E27FC236}">
              <a16:creationId xmlns:a16="http://schemas.microsoft.com/office/drawing/2014/main" id="{97239D07-7C68-719E-31CF-C7B044C9A3F3}"/>
            </a:ext>
          </a:extLst>
        </xdr:cNvPr>
        <xdr:cNvSpPr>
          <a:spLocks noChangeArrowheads="1"/>
        </xdr:cNvSpPr>
      </xdr:nvSpPr>
      <xdr:spPr bwMode="auto">
        <a:xfrm>
          <a:off x="10414000" y="6470650"/>
          <a:ext cx="330200" cy="361950"/>
        </a:xfrm>
        <a:prstGeom prst="can">
          <a:avLst>
            <a:gd name="adj" fmla="val 27404"/>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114300</xdr:colOff>
      <xdr:row>34</xdr:row>
      <xdr:rowOff>76200</xdr:rowOff>
    </xdr:from>
    <xdr:to>
      <xdr:col>12</xdr:col>
      <xdr:colOff>606553</xdr:colOff>
      <xdr:row>35</xdr:row>
      <xdr:rowOff>69965</xdr:rowOff>
    </xdr:to>
    <xdr:sp macro="" textlink="">
      <xdr:nvSpPr>
        <xdr:cNvPr id="1046" name="Rectangle 22">
          <a:extLst>
            <a:ext uri="{FF2B5EF4-FFF2-40B4-BE49-F238E27FC236}">
              <a16:creationId xmlns:a16="http://schemas.microsoft.com/office/drawing/2014/main" id="{31038AE1-827F-C733-39A8-073ECE9F0920}"/>
            </a:ext>
          </a:extLst>
        </xdr:cNvPr>
        <xdr:cNvSpPr>
          <a:spLocks noChangeArrowheads="1"/>
        </xdr:cNvSpPr>
      </xdr:nvSpPr>
      <xdr:spPr bwMode="auto">
        <a:xfrm>
          <a:off x="11887200" y="7191375"/>
          <a:ext cx="542925" cy="171450"/>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W(m)</a:t>
          </a:r>
          <a:endParaRPr lang="ja-JP" altLang="en-US"/>
        </a:p>
      </xdr:txBody>
    </xdr:sp>
    <xdr:clientData/>
  </xdr:twoCellAnchor>
  <xdr:twoCellAnchor>
    <xdr:from>
      <xdr:col>9</xdr:col>
      <xdr:colOff>533400</xdr:colOff>
      <xdr:row>21</xdr:row>
      <xdr:rowOff>107950</xdr:rowOff>
    </xdr:from>
    <xdr:to>
      <xdr:col>10</xdr:col>
      <xdr:colOff>31750</xdr:colOff>
      <xdr:row>21</xdr:row>
      <xdr:rowOff>107950</xdr:rowOff>
    </xdr:to>
    <xdr:sp macro="" textlink="">
      <xdr:nvSpPr>
        <xdr:cNvPr id="3737" name="Line 23">
          <a:extLst>
            <a:ext uri="{FF2B5EF4-FFF2-40B4-BE49-F238E27FC236}">
              <a16:creationId xmlns:a16="http://schemas.microsoft.com/office/drawing/2014/main" id="{A643D9CE-C516-A13E-5AC3-AC08980EEC84}"/>
            </a:ext>
          </a:extLst>
        </xdr:cNvPr>
        <xdr:cNvSpPr>
          <a:spLocks noChangeShapeType="1"/>
        </xdr:cNvSpPr>
      </xdr:nvSpPr>
      <xdr:spPr bwMode="auto">
        <a:xfrm>
          <a:off x="9105900" y="4718050"/>
          <a:ext cx="450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876300</xdr:colOff>
      <xdr:row>22</xdr:row>
      <xdr:rowOff>69850</xdr:rowOff>
    </xdr:from>
    <xdr:to>
      <xdr:col>11</xdr:col>
      <xdr:colOff>0</xdr:colOff>
      <xdr:row>24</xdr:row>
      <xdr:rowOff>152400</xdr:rowOff>
    </xdr:to>
    <xdr:sp macro="" textlink="">
      <xdr:nvSpPr>
        <xdr:cNvPr id="3738" name="AutoShape 24">
          <a:extLst>
            <a:ext uri="{FF2B5EF4-FFF2-40B4-BE49-F238E27FC236}">
              <a16:creationId xmlns:a16="http://schemas.microsoft.com/office/drawing/2014/main" id="{6D5FC61A-F828-D5AF-EBC7-C9680F467C01}"/>
            </a:ext>
          </a:extLst>
        </xdr:cNvPr>
        <xdr:cNvSpPr>
          <a:spLocks noChangeArrowheads="1"/>
        </xdr:cNvSpPr>
      </xdr:nvSpPr>
      <xdr:spPr bwMode="auto">
        <a:xfrm>
          <a:off x="9448800" y="4845050"/>
          <a:ext cx="685800" cy="412750"/>
        </a:xfrm>
        <a:prstGeom prst="can">
          <a:avLst>
            <a:gd name="adj" fmla="val 50000"/>
          </a:avLst>
        </a:prstGeom>
        <a:solidFill>
          <a:srgbClr xmlns:mc="http://schemas.openxmlformats.org/markup-compatibility/2006" xmlns:a14="http://schemas.microsoft.com/office/drawing/2010/main" val="C0C0C0" mc:Ignorable="a14" a14:legacySpreadsheetColorIndex="22">
            <a:alpha val="50195"/>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520700</xdr:colOff>
      <xdr:row>24</xdr:row>
      <xdr:rowOff>88900</xdr:rowOff>
    </xdr:from>
    <xdr:to>
      <xdr:col>9</xdr:col>
      <xdr:colOff>876300</xdr:colOff>
      <xdr:row>24</xdr:row>
      <xdr:rowOff>88900</xdr:rowOff>
    </xdr:to>
    <xdr:sp macro="" textlink="">
      <xdr:nvSpPr>
        <xdr:cNvPr id="3739" name="Line 25">
          <a:extLst>
            <a:ext uri="{FF2B5EF4-FFF2-40B4-BE49-F238E27FC236}">
              <a16:creationId xmlns:a16="http://schemas.microsoft.com/office/drawing/2014/main" id="{01884AF4-D004-AE98-1353-29980AB05711}"/>
            </a:ext>
          </a:extLst>
        </xdr:cNvPr>
        <xdr:cNvSpPr>
          <a:spLocks noChangeShapeType="1"/>
        </xdr:cNvSpPr>
      </xdr:nvSpPr>
      <xdr:spPr bwMode="auto">
        <a:xfrm>
          <a:off x="9093200" y="5194300"/>
          <a:ext cx="35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635000</xdr:colOff>
      <xdr:row>21</xdr:row>
      <xdr:rowOff>114300</xdr:rowOff>
    </xdr:from>
    <xdr:to>
      <xdr:col>9</xdr:col>
      <xdr:colOff>635000</xdr:colOff>
      <xdr:row>24</xdr:row>
      <xdr:rowOff>76200</xdr:rowOff>
    </xdr:to>
    <xdr:sp macro="" textlink="">
      <xdr:nvSpPr>
        <xdr:cNvPr id="3740" name="Line 26">
          <a:extLst>
            <a:ext uri="{FF2B5EF4-FFF2-40B4-BE49-F238E27FC236}">
              <a16:creationId xmlns:a16="http://schemas.microsoft.com/office/drawing/2014/main" id="{9681CD6C-B390-D420-35D4-D715D30DC1F9}"/>
            </a:ext>
          </a:extLst>
        </xdr:cNvPr>
        <xdr:cNvSpPr>
          <a:spLocks noChangeShapeType="1"/>
        </xdr:cNvSpPr>
      </xdr:nvSpPr>
      <xdr:spPr bwMode="auto">
        <a:xfrm>
          <a:off x="9207500" y="4724400"/>
          <a:ext cx="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247650</xdr:colOff>
      <xdr:row>22</xdr:row>
      <xdr:rowOff>50800</xdr:rowOff>
    </xdr:from>
    <xdr:to>
      <xdr:col>9</xdr:col>
      <xdr:colOff>596900</xdr:colOff>
      <xdr:row>24</xdr:row>
      <xdr:rowOff>57139</xdr:rowOff>
    </xdr:to>
    <xdr:sp macro="" textlink="">
      <xdr:nvSpPr>
        <xdr:cNvPr id="1051" name="Rectangle 27">
          <a:extLst>
            <a:ext uri="{FF2B5EF4-FFF2-40B4-BE49-F238E27FC236}">
              <a16:creationId xmlns:a16="http://schemas.microsoft.com/office/drawing/2014/main" id="{D2C6E578-B264-092D-28CC-37A33CC793E0}"/>
            </a:ext>
          </a:extLst>
        </xdr:cNvPr>
        <xdr:cNvSpPr>
          <a:spLocks noChangeArrowheads="1"/>
        </xdr:cNvSpPr>
      </xdr:nvSpPr>
      <xdr:spPr bwMode="auto">
        <a:xfrm>
          <a:off x="9601200" y="4829175"/>
          <a:ext cx="400050" cy="352425"/>
        </a:xfrm>
        <a:prstGeom prst="rect">
          <a:avLst/>
        </a:prstGeom>
        <a:noFill/>
        <a:ln>
          <a:noFill/>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H</a:t>
          </a:r>
        </a:p>
        <a:p>
          <a:pPr algn="ctr" rtl="0">
            <a:lnSpc>
              <a:spcPts val="1200"/>
            </a:lnSpc>
            <a:defRPr sz="1000"/>
          </a:pPr>
          <a:r>
            <a:rPr lang="ja-JP" altLang="en-US" sz="1100" b="0" i="0" u="none" strike="noStrike" baseline="0">
              <a:solidFill>
                <a:srgbClr val="000000"/>
              </a:solidFill>
              <a:latin typeface="ＭＳ Ｐゴシック"/>
              <a:ea typeface="ＭＳ Ｐゴシック"/>
            </a:rPr>
            <a:t>(m)</a:t>
          </a:r>
          <a:endParaRPr lang="ja-JP" altLang="en-US"/>
        </a:p>
      </xdr:txBody>
    </xdr:sp>
    <xdr:clientData/>
  </xdr:twoCellAnchor>
  <xdr:twoCellAnchor>
    <xdr:from>
      <xdr:col>9</xdr:col>
      <xdr:colOff>876300</xdr:colOff>
      <xdr:row>24</xdr:row>
      <xdr:rowOff>114300</xdr:rowOff>
    </xdr:from>
    <xdr:to>
      <xdr:col>9</xdr:col>
      <xdr:colOff>876300</xdr:colOff>
      <xdr:row>26</xdr:row>
      <xdr:rowOff>44450</xdr:rowOff>
    </xdr:to>
    <xdr:sp macro="" textlink="">
      <xdr:nvSpPr>
        <xdr:cNvPr id="3742" name="Line 28">
          <a:extLst>
            <a:ext uri="{FF2B5EF4-FFF2-40B4-BE49-F238E27FC236}">
              <a16:creationId xmlns:a16="http://schemas.microsoft.com/office/drawing/2014/main" id="{5E3AF972-8F0B-6E17-B332-B83BF1DBB3F9}"/>
            </a:ext>
          </a:extLst>
        </xdr:cNvPr>
        <xdr:cNvSpPr>
          <a:spLocks noChangeShapeType="1"/>
        </xdr:cNvSpPr>
      </xdr:nvSpPr>
      <xdr:spPr bwMode="auto">
        <a:xfrm>
          <a:off x="9448800" y="52197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603250</xdr:colOff>
      <xdr:row>24</xdr:row>
      <xdr:rowOff>127000</xdr:rowOff>
    </xdr:from>
    <xdr:to>
      <xdr:col>10</xdr:col>
      <xdr:colOff>603250</xdr:colOff>
      <xdr:row>26</xdr:row>
      <xdr:rowOff>57150</xdr:rowOff>
    </xdr:to>
    <xdr:sp macro="" textlink="">
      <xdr:nvSpPr>
        <xdr:cNvPr id="3743" name="Line 29">
          <a:extLst>
            <a:ext uri="{FF2B5EF4-FFF2-40B4-BE49-F238E27FC236}">
              <a16:creationId xmlns:a16="http://schemas.microsoft.com/office/drawing/2014/main" id="{6B0D29EF-296D-B3E1-FC60-7B2E77E312B7}"/>
            </a:ext>
          </a:extLst>
        </xdr:cNvPr>
        <xdr:cNvSpPr>
          <a:spLocks noChangeShapeType="1"/>
        </xdr:cNvSpPr>
      </xdr:nvSpPr>
      <xdr:spPr bwMode="auto">
        <a:xfrm>
          <a:off x="10128250" y="52324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882650</xdr:colOff>
      <xdr:row>26</xdr:row>
      <xdr:rowOff>38100</xdr:rowOff>
    </xdr:from>
    <xdr:to>
      <xdr:col>10</xdr:col>
      <xdr:colOff>584200</xdr:colOff>
      <xdr:row>26</xdr:row>
      <xdr:rowOff>38100</xdr:rowOff>
    </xdr:to>
    <xdr:sp macro="" textlink="">
      <xdr:nvSpPr>
        <xdr:cNvPr id="3744" name="Line 31">
          <a:extLst>
            <a:ext uri="{FF2B5EF4-FFF2-40B4-BE49-F238E27FC236}">
              <a16:creationId xmlns:a16="http://schemas.microsoft.com/office/drawing/2014/main" id="{8ECB5D63-09DE-510F-B50C-694586B57BDC}"/>
            </a:ext>
          </a:extLst>
        </xdr:cNvPr>
        <xdr:cNvSpPr>
          <a:spLocks noChangeShapeType="1"/>
        </xdr:cNvSpPr>
      </xdr:nvSpPr>
      <xdr:spPr bwMode="auto">
        <a:xfrm flipV="1">
          <a:off x="9455150" y="5480050"/>
          <a:ext cx="654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31750</xdr:colOff>
      <xdr:row>26</xdr:row>
      <xdr:rowOff>57150</xdr:rowOff>
    </xdr:from>
    <xdr:to>
      <xdr:col>10</xdr:col>
      <xdr:colOff>587513</xdr:colOff>
      <xdr:row>27</xdr:row>
      <xdr:rowOff>76153</xdr:rowOff>
    </xdr:to>
    <xdr:sp macro="" textlink="">
      <xdr:nvSpPr>
        <xdr:cNvPr id="1057" name="Rectangle 33">
          <a:extLst>
            <a:ext uri="{FF2B5EF4-FFF2-40B4-BE49-F238E27FC236}">
              <a16:creationId xmlns:a16="http://schemas.microsoft.com/office/drawing/2014/main" id="{DB163DF8-80B9-73E2-29AF-019885529290}"/>
            </a:ext>
          </a:extLst>
        </xdr:cNvPr>
        <xdr:cNvSpPr>
          <a:spLocks noChangeArrowheads="1"/>
        </xdr:cNvSpPr>
      </xdr:nvSpPr>
      <xdr:spPr bwMode="auto">
        <a:xfrm>
          <a:off x="10410825" y="5534025"/>
          <a:ext cx="628650" cy="200025"/>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D(m)</a:t>
          </a:r>
          <a:endParaRPr lang="ja-JP" altLang="en-US"/>
        </a:p>
      </xdr:txBody>
    </xdr:sp>
    <xdr:clientData/>
  </xdr:twoCellAnchor>
  <xdr:twoCellAnchor>
    <xdr:from>
      <xdr:col>9</xdr:col>
      <xdr:colOff>558800</xdr:colOff>
      <xdr:row>20</xdr:row>
      <xdr:rowOff>114300</xdr:rowOff>
    </xdr:from>
    <xdr:to>
      <xdr:col>10</xdr:col>
      <xdr:colOff>51501</xdr:colOff>
      <xdr:row>21</xdr:row>
      <xdr:rowOff>146170</xdr:rowOff>
    </xdr:to>
    <xdr:sp macro="" textlink="">
      <xdr:nvSpPr>
        <xdr:cNvPr id="1058" name="Rectangle 34">
          <a:extLst>
            <a:ext uri="{FF2B5EF4-FFF2-40B4-BE49-F238E27FC236}">
              <a16:creationId xmlns:a16="http://schemas.microsoft.com/office/drawing/2014/main" id="{F3B61C4E-BE23-A98E-E6AE-B491A7FD855A}"/>
            </a:ext>
          </a:extLst>
        </xdr:cNvPr>
        <xdr:cNvSpPr>
          <a:spLocks noChangeArrowheads="1"/>
        </xdr:cNvSpPr>
      </xdr:nvSpPr>
      <xdr:spPr bwMode="auto">
        <a:xfrm>
          <a:off x="9953625" y="4552950"/>
          <a:ext cx="485775" cy="209550"/>
        </a:xfrm>
        <a:prstGeom prst="rect">
          <a:avLst/>
        </a:prstGeom>
        <a:noFill/>
        <a:ln>
          <a:noFill/>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▽HWL</a:t>
          </a:r>
          <a:endParaRPr lang="ja-JP" altLang="en-US"/>
        </a:p>
      </xdr:txBody>
    </xdr:sp>
    <xdr:clientData/>
  </xdr:twoCellAnchor>
  <xdr:twoCellAnchor>
    <xdr:from>
      <xdr:col>10</xdr:col>
      <xdr:colOff>107950</xdr:colOff>
      <xdr:row>20</xdr:row>
      <xdr:rowOff>0</xdr:rowOff>
    </xdr:from>
    <xdr:to>
      <xdr:col>10</xdr:col>
      <xdr:colOff>431800</xdr:colOff>
      <xdr:row>21</xdr:row>
      <xdr:rowOff>146050</xdr:rowOff>
    </xdr:to>
    <xdr:sp macro="" textlink="">
      <xdr:nvSpPr>
        <xdr:cNvPr id="3747" name="AutoShape 35">
          <a:extLst>
            <a:ext uri="{FF2B5EF4-FFF2-40B4-BE49-F238E27FC236}">
              <a16:creationId xmlns:a16="http://schemas.microsoft.com/office/drawing/2014/main" id="{DD6D9D9D-2C40-6238-302F-24B8F3EA19AA}"/>
            </a:ext>
          </a:extLst>
        </xdr:cNvPr>
        <xdr:cNvSpPr>
          <a:spLocks noChangeArrowheads="1"/>
        </xdr:cNvSpPr>
      </xdr:nvSpPr>
      <xdr:spPr bwMode="auto">
        <a:xfrm>
          <a:off x="9632950" y="4400550"/>
          <a:ext cx="323850" cy="355600"/>
        </a:xfrm>
        <a:prstGeom prst="can">
          <a:avLst>
            <a:gd name="adj" fmla="val 274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107950</xdr:colOff>
      <xdr:row>21</xdr:row>
      <xdr:rowOff>69850</xdr:rowOff>
    </xdr:from>
    <xdr:to>
      <xdr:col>10</xdr:col>
      <xdr:colOff>431800</xdr:colOff>
      <xdr:row>23</xdr:row>
      <xdr:rowOff>50800</xdr:rowOff>
    </xdr:to>
    <xdr:sp macro="" textlink="">
      <xdr:nvSpPr>
        <xdr:cNvPr id="3748" name="AutoShape 36">
          <a:extLst>
            <a:ext uri="{FF2B5EF4-FFF2-40B4-BE49-F238E27FC236}">
              <a16:creationId xmlns:a16="http://schemas.microsoft.com/office/drawing/2014/main" id="{503D12FE-8C66-51C0-B49B-200541B9CA35}"/>
            </a:ext>
          </a:extLst>
        </xdr:cNvPr>
        <xdr:cNvSpPr>
          <a:spLocks noChangeArrowheads="1"/>
        </xdr:cNvSpPr>
      </xdr:nvSpPr>
      <xdr:spPr bwMode="auto">
        <a:xfrm>
          <a:off x="9632950" y="4679950"/>
          <a:ext cx="323850" cy="311150"/>
        </a:xfrm>
        <a:prstGeom prst="can">
          <a:avLst>
            <a:gd name="adj" fmla="val 25000"/>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266700</xdr:colOff>
      <xdr:row>25</xdr:row>
      <xdr:rowOff>19050</xdr:rowOff>
    </xdr:from>
    <xdr:to>
      <xdr:col>10</xdr:col>
      <xdr:colOff>266700</xdr:colOff>
      <xdr:row>25</xdr:row>
      <xdr:rowOff>120650</xdr:rowOff>
    </xdr:to>
    <xdr:sp macro="" textlink="">
      <xdr:nvSpPr>
        <xdr:cNvPr id="3749" name="Line 38">
          <a:extLst>
            <a:ext uri="{FF2B5EF4-FFF2-40B4-BE49-F238E27FC236}">
              <a16:creationId xmlns:a16="http://schemas.microsoft.com/office/drawing/2014/main" id="{6F6162FE-37A9-C3EF-E538-26B6A5F2B4B0}"/>
            </a:ext>
          </a:extLst>
        </xdr:cNvPr>
        <xdr:cNvSpPr>
          <a:spLocks noChangeShapeType="1"/>
        </xdr:cNvSpPr>
      </xdr:nvSpPr>
      <xdr:spPr bwMode="auto">
        <a:xfrm>
          <a:off x="9791700" y="5289550"/>
          <a:ext cx="0" cy="101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10</xdr:col>
      <xdr:colOff>76200</xdr:colOff>
      <xdr:row>25</xdr:row>
      <xdr:rowOff>19050</xdr:rowOff>
    </xdr:from>
    <xdr:to>
      <xdr:col>10</xdr:col>
      <xdr:colOff>76200</xdr:colOff>
      <xdr:row>25</xdr:row>
      <xdr:rowOff>120650</xdr:rowOff>
    </xdr:to>
    <xdr:sp macro="" textlink="">
      <xdr:nvSpPr>
        <xdr:cNvPr id="3750" name="Line 39">
          <a:extLst>
            <a:ext uri="{FF2B5EF4-FFF2-40B4-BE49-F238E27FC236}">
              <a16:creationId xmlns:a16="http://schemas.microsoft.com/office/drawing/2014/main" id="{F58CE75F-7A3F-F28E-1D64-2C19D4ABCB87}"/>
            </a:ext>
          </a:extLst>
        </xdr:cNvPr>
        <xdr:cNvSpPr>
          <a:spLocks noChangeShapeType="1"/>
        </xdr:cNvSpPr>
      </xdr:nvSpPr>
      <xdr:spPr bwMode="auto">
        <a:xfrm>
          <a:off x="9601200" y="5289550"/>
          <a:ext cx="0" cy="101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10</xdr:col>
      <xdr:colOff>450850</xdr:colOff>
      <xdr:row>25</xdr:row>
      <xdr:rowOff>19050</xdr:rowOff>
    </xdr:from>
    <xdr:to>
      <xdr:col>10</xdr:col>
      <xdr:colOff>450850</xdr:colOff>
      <xdr:row>25</xdr:row>
      <xdr:rowOff>120650</xdr:rowOff>
    </xdr:to>
    <xdr:sp macro="" textlink="">
      <xdr:nvSpPr>
        <xdr:cNvPr id="3751" name="Line 40">
          <a:extLst>
            <a:ext uri="{FF2B5EF4-FFF2-40B4-BE49-F238E27FC236}">
              <a16:creationId xmlns:a16="http://schemas.microsoft.com/office/drawing/2014/main" id="{524F6DEE-9CAF-BEA1-2F94-1F6F28BA260A}"/>
            </a:ext>
          </a:extLst>
        </xdr:cNvPr>
        <xdr:cNvSpPr>
          <a:spLocks noChangeShapeType="1"/>
        </xdr:cNvSpPr>
      </xdr:nvSpPr>
      <xdr:spPr bwMode="auto">
        <a:xfrm>
          <a:off x="9975850" y="5289550"/>
          <a:ext cx="0" cy="101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11</xdr:col>
      <xdr:colOff>342900</xdr:colOff>
      <xdr:row>33</xdr:row>
      <xdr:rowOff>146050</xdr:rowOff>
    </xdr:from>
    <xdr:to>
      <xdr:col>11</xdr:col>
      <xdr:colOff>342900</xdr:colOff>
      <xdr:row>34</xdr:row>
      <xdr:rowOff>95250</xdr:rowOff>
    </xdr:to>
    <xdr:sp macro="" textlink="">
      <xdr:nvSpPr>
        <xdr:cNvPr id="3752" name="Line 44">
          <a:extLst>
            <a:ext uri="{FF2B5EF4-FFF2-40B4-BE49-F238E27FC236}">
              <a16:creationId xmlns:a16="http://schemas.microsoft.com/office/drawing/2014/main" id="{0046C60E-8EB1-F017-FCDA-1E312B9FFF20}"/>
            </a:ext>
          </a:extLst>
        </xdr:cNvPr>
        <xdr:cNvSpPr>
          <a:spLocks noChangeShapeType="1"/>
        </xdr:cNvSpPr>
      </xdr:nvSpPr>
      <xdr:spPr bwMode="auto">
        <a:xfrm>
          <a:off x="10477500" y="74422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11</xdr:col>
      <xdr:colOff>152400</xdr:colOff>
      <xdr:row>33</xdr:row>
      <xdr:rowOff>146050</xdr:rowOff>
    </xdr:from>
    <xdr:to>
      <xdr:col>11</xdr:col>
      <xdr:colOff>152400</xdr:colOff>
      <xdr:row>34</xdr:row>
      <xdr:rowOff>95250</xdr:rowOff>
    </xdr:to>
    <xdr:sp macro="" textlink="">
      <xdr:nvSpPr>
        <xdr:cNvPr id="3753" name="Line 45">
          <a:extLst>
            <a:ext uri="{FF2B5EF4-FFF2-40B4-BE49-F238E27FC236}">
              <a16:creationId xmlns:a16="http://schemas.microsoft.com/office/drawing/2014/main" id="{C39EF28A-3AB5-4426-83C9-C42DB0CDE078}"/>
            </a:ext>
          </a:extLst>
        </xdr:cNvPr>
        <xdr:cNvSpPr>
          <a:spLocks noChangeShapeType="1"/>
        </xdr:cNvSpPr>
      </xdr:nvSpPr>
      <xdr:spPr bwMode="auto">
        <a:xfrm>
          <a:off x="10287000" y="74422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11</xdr:col>
      <xdr:colOff>527050</xdr:colOff>
      <xdr:row>33</xdr:row>
      <xdr:rowOff>146050</xdr:rowOff>
    </xdr:from>
    <xdr:to>
      <xdr:col>11</xdr:col>
      <xdr:colOff>527050</xdr:colOff>
      <xdr:row>34</xdr:row>
      <xdr:rowOff>95250</xdr:rowOff>
    </xdr:to>
    <xdr:sp macro="" textlink="">
      <xdr:nvSpPr>
        <xdr:cNvPr id="3754" name="Line 46">
          <a:extLst>
            <a:ext uri="{FF2B5EF4-FFF2-40B4-BE49-F238E27FC236}">
              <a16:creationId xmlns:a16="http://schemas.microsoft.com/office/drawing/2014/main" id="{A296226B-2664-C9DB-CB32-51A6C2C0BD8F}"/>
            </a:ext>
          </a:extLst>
        </xdr:cNvPr>
        <xdr:cNvSpPr>
          <a:spLocks noChangeShapeType="1"/>
        </xdr:cNvSpPr>
      </xdr:nvSpPr>
      <xdr:spPr bwMode="auto">
        <a:xfrm>
          <a:off x="10661650" y="74422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12</xdr:col>
      <xdr:colOff>190500</xdr:colOff>
      <xdr:row>33</xdr:row>
      <xdr:rowOff>0</xdr:rowOff>
    </xdr:from>
    <xdr:to>
      <xdr:col>12</xdr:col>
      <xdr:colOff>190500</xdr:colOff>
      <xdr:row>33</xdr:row>
      <xdr:rowOff>114300</xdr:rowOff>
    </xdr:to>
    <xdr:sp macro="" textlink="">
      <xdr:nvSpPr>
        <xdr:cNvPr id="3755" name="Line 47">
          <a:extLst>
            <a:ext uri="{FF2B5EF4-FFF2-40B4-BE49-F238E27FC236}">
              <a16:creationId xmlns:a16="http://schemas.microsoft.com/office/drawing/2014/main" id="{6BCF879B-EE69-DD9F-00C6-7685608EF8C6}"/>
            </a:ext>
          </a:extLst>
        </xdr:cNvPr>
        <xdr:cNvSpPr>
          <a:spLocks noChangeShapeType="1"/>
        </xdr:cNvSpPr>
      </xdr:nvSpPr>
      <xdr:spPr bwMode="auto">
        <a:xfrm>
          <a:off x="10934700" y="72961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12</xdr:col>
      <xdr:colOff>107950</xdr:colOff>
      <xdr:row>33</xdr:row>
      <xdr:rowOff>88900</xdr:rowOff>
    </xdr:from>
    <xdr:to>
      <xdr:col>12</xdr:col>
      <xdr:colOff>107950</xdr:colOff>
      <xdr:row>34</xdr:row>
      <xdr:rowOff>31750</xdr:rowOff>
    </xdr:to>
    <xdr:sp macro="" textlink="">
      <xdr:nvSpPr>
        <xdr:cNvPr id="3756" name="Line 48">
          <a:extLst>
            <a:ext uri="{FF2B5EF4-FFF2-40B4-BE49-F238E27FC236}">
              <a16:creationId xmlns:a16="http://schemas.microsoft.com/office/drawing/2014/main" id="{B9760B0E-E0C2-572F-FF4F-96826A733434}"/>
            </a:ext>
          </a:extLst>
        </xdr:cNvPr>
        <xdr:cNvSpPr>
          <a:spLocks noChangeShapeType="1"/>
        </xdr:cNvSpPr>
      </xdr:nvSpPr>
      <xdr:spPr bwMode="auto">
        <a:xfrm>
          <a:off x="10852150" y="7385050"/>
          <a:ext cx="0" cy="107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3</xdr:col>
      <xdr:colOff>266700</xdr:colOff>
      <xdr:row>13</xdr:row>
      <xdr:rowOff>88900</xdr:rowOff>
    </xdr:from>
    <xdr:to>
      <xdr:col>3</xdr:col>
      <xdr:colOff>711200</xdr:colOff>
      <xdr:row>13</xdr:row>
      <xdr:rowOff>88900</xdr:rowOff>
    </xdr:to>
    <xdr:sp macro="" textlink="">
      <xdr:nvSpPr>
        <xdr:cNvPr id="3757" name="Line 63">
          <a:extLst>
            <a:ext uri="{FF2B5EF4-FFF2-40B4-BE49-F238E27FC236}">
              <a16:creationId xmlns:a16="http://schemas.microsoft.com/office/drawing/2014/main" id="{896D71EB-3C42-9E74-ECF9-9C47F15048BD}"/>
            </a:ext>
          </a:extLst>
        </xdr:cNvPr>
        <xdr:cNvSpPr>
          <a:spLocks noChangeShapeType="1"/>
        </xdr:cNvSpPr>
      </xdr:nvSpPr>
      <xdr:spPr bwMode="auto">
        <a:xfrm>
          <a:off x="3124200" y="3003550"/>
          <a:ext cx="444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16</xdr:row>
      <xdr:rowOff>69850</xdr:rowOff>
    </xdr:from>
    <xdr:to>
      <xdr:col>3</xdr:col>
      <xdr:colOff>641350</xdr:colOff>
      <xdr:row>16</xdr:row>
      <xdr:rowOff>69850</xdr:rowOff>
    </xdr:to>
    <xdr:sp macro="" textlink="">
      <xdr:nvSpPr>
        <xdr:cNvPr id="3758" name="Line 65">
          <a:extLst>
            <a:ext uri="{FF2B5EF4-FFF2-40B4-BE49-F238E27FC236}">
              <a16:creationId xmlns:a16="http://schemas.microsoft.com/office/drawing/2014/main" id="{2124F387-E1EA-20D4-4D76-0E21E3FFB452}"/>
            </a:ext>
          </a:extLst>
        </xdr:cNvPr>
        <xdr:cNvSpPr>
          <a:spLocks noChangeShapeType="1"/>
        </xdr:cNvSpPr>
      </xdr:nvSpPr>
      <xdr:spPr bwMode="auto">
        <a:xfrm>
          <a:off x="3143250" y="3486150"/>
          <a:ext cx="35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400050</xdr:colOff>
      <xdr:row>13</xdr:row>
      <xdr:rowOff>95250</xdr:rowOff>
    </xdr:from>
    <xdr:to>
      <xdr:col>3</xdr:col>
      <xdr:colOff>400050</xdr:colOff>
      <xdr:row>16</xdr:row>
      <xdr:rowOff>57150</xdr:rowOff>
    </xdr:to>
    <xdr:sp macro="" textlink="">
      <xdr:nvSpPr>
        <xdr:cNvPr id="3759" name="Line 66">
          <a:extLst>
            <a:ext uri="{FF2B5EF4-FFF2-40B4-BE49-F238E27FC236}">
              <a16:creationId xmlns:a16="http://schemas.microsoft.com/office/drawing/2014/main" id="{F3834049-9CA6-E31E-4DF1-2F9215AC1BB5}"/>
            </a:ext>
          </a:extLst>
        </xdr:cNvPr>
        <xdr:cNvSpPr>
          <a:spLocks noChangeShapeType="1"/>
        </xdr:cNvSpPr>
      </xdr:nvSpPr>
      <xdr:spPr bwMode="auto">
        <a:xfrm>
          <a:off x="3257550" y="3009900"/>
          <a:ext cx="0" cy="463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14</xdr:row>
      <xdr:rowOff>31750</xdr:rowOff>
    </xdr:from>
    <xdr:to>
      <xdr:col>3</xdr:col>
      <xdr:colOff>546100</xdr:colOff>
      <xdr:row>16</xdr:row>
      <xdr:rowOff>114189</xdr:rowOff>
    </xdr:to>
    <xdr:sp macro="" textlink="">
      <xdr:nvSpPr>
        <xdr:cNvPr id="1091" name="Rectangle 67">
          <a:extLst>
            <a:ext uri="{FF2B5EF4-FFF2-40B4-BE49-F238E27FC236}">
              <a16:creationId xmlns:a16="http://schemas.microsoft.com/office/drawing/2014/main" id="{23F68A77-D17D-E032-C9F8-1C8E762E7EDA}"/>
            </a:ext>
          </a:extLst>
        </xdr:cNvPr>
        <xdr:cNvSpPr>
          <a:spLocks noChangeArrowheads="1"/>
        </xdr:cNvSpPr>
      </xdr:nvSpPr>
      <xdr:spPr bwMode="auto">
        <a:xfrm>
          <a:off x="3124200" y="4810125"/>
          <a:ext cx="581025" cy="438150"/>
        </a:xfrm>
        <a:prstGeom prst="rect">
          <a:avLst/>
        </a:prstGeom>
        <a:noFill/>
        <a:ln>
          <a:noFill/>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H</a:t>
          </a:r>
        </a:p>
        <a:p>
          <a:pPr algn="ctr" rtl="0">
            <a:lnSpc>
              <a:spcPts val="1100"/>
            </a:lnSpc>
            <a:defRPr sz="1000"/>
          </a:pPr>
          <a:r>
            <a:rPr lang="ja-JP" altLang="en-US" sz="1100" b="0" i="0" u="none" strike="noStrike" baseline="0">
              <a:solidFill>
                <a:srgbClr val="000000"/>
              </a:solidFill>
              <a:latin typeface="ＭＳ Ｐゴシック"/>
              <a:ea typeface="ＭＳ Ｐゴシック"/>
            </a:rPr>
            <a:t>(m)</a:t>
          </a:r>
          <a:endParaRPr lang="ja-JP" altLang="en-US"/>
        </a:p>
      </xdr:txBody>
    </xdr:sp>
    <xdr:clientData/>
  </xdr:twoCellAnchor>
  <xdr:twoCellAnchor>
    <xdr:from>
      <xdr:col>3</xdr:col>
      <xdr:colOff>742950</xdr:colOff>
      <xdr:row>16</xdr:row>
      <xdr:rowOff>95250</xdr:rowOff>
    </xdr:from>
    <xdr:to>
      <xdr:col>3</xdr:col>
      <xdr:colOff>742950</xdr:colOff>
      <xdr:row>18</xdr:row>
      <xdr:rowOff>25400</xdr:rowOff>
    </xdr:to>
    <xdr:sp macro="" textlink="">
      <xdr:nvSpPr>
        <xdr:cNvPr id="3761" name="Line 68">
          <a:extLst>
            <a:ext uri="{FF2B5EF4-FFF2-40B4-BE49-F238E27FC236}">
              <a16:creationId xmlns:a16="http://schemas.microsoft.com/office/drawing/2014/main" id="{3ACA2822-198C-2FD9-C987-B97346EBAD00}"/>
            </a:ext>
          </a:extLst>
        </xdr:cNvPr>
        <xdr:cNvSpPr>
          <a:spLocks noChangeShapeType="1"/>
        </xdr:cNvSpPr>
      </xdr:nvSpPr>
      <xdr:spPr bwMode="auto">
        <a:xfrm>
          <a:off x="3600450" y="3511550"/>
          <a:ext cx="0" cy="311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482600</xdr:colOff>
      <xdr:row>16</xdr:row>
      <xdr:rowOff>101600</xdr:rowOff>
    </xdr:from>
    <xdr:to>
      <xdr:col>4</xdr:col>
      <xdr:colOff>482600</xdr:colOff>
      <xdr:row>18</xdr:row>
      <xdr:rowOff>38100</xdr:rowOff>
    </xdr:to>
    <xdr:sp macro="" textlink="">
      <xdr:nvSpPr>
        <xdr:cNvPr id="3762" name="Line 69">
          <a:extLst>
            <a:ext uri="{FF2B5EF4-FFF2-40B4-BE49-F238E27FC236}">
              <a16:creationId xmlns:a16="http://schemas.microsoft.com/office/drawing/2014/main" id="{6A1384EC-9A32-37DE-6241-D2272FCA900B}"/>
            </a:ext>
          </a:extLst>
        </xdr:cNvPr>
        <xdr:cNvSpPr>
          <a:spLocks noChangeShapeType="1"/>
        </xdr:cNvSpPr>
      </xdr:nvSpPr>
      <xdr:spPr bwMode="auto">
        <a:xfrm>
          <a:off x="4292600" y="3517900"/>
          <a:ext cx="0" cy="317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755650</xdr:colOff>
      <xdr:row>18</xdr:row>
      <xdr:rowOff>19050</xdr:rowOff>
    </xdr:from>
    <xdr:to>
      <xdr:col>4</xdr:col>
      <xdr:colOff>476250</xdr:colOff>
      <xdr:row>18</xdr:row>
      <xdr:rowOff>19050</xdr:rowOff>
    </xdr:to>
    <xdr:sp macro="" textlink="">
      <xdr:nvSpPr>
        <xdr:cNvPr id="3763" name="Line 70">
          <a:extLst>
            <a:ext uri="{FF2B5EF4-FFF2-40B4-BE49-F238E27FC236}">
              <a16:creationId xmlns:a16="http://schemas.microsoft.com/office/drawing/2014/main" id="{9856DE55-2E0A-23F5-597F-ADB4AAC1BB1C}"/>
            </a:ext>
          </a:extLst>
        </xdr:cNvPr>
        <xdr:cNvSpPr>
          <a:spLocks noChangeShapeType="1"/>
        </xdr:cNvSpPr>
      </xdr:nvSpPr>
      <xdr:spPr bwMode="auto">
        <a:xfrm flipV="1">
          <a:off x="3613150" y="3816350"/>
          <a:ext cx="673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844550</xdr:colOff>
      <xdr:row>18</xdr:row>
      <xdr:rowOff>44450</xdr:rowOff>
    </xdr:from>
    <xdr:to>
      <xdr:col>4</xdr:col>
      <xdr:colOff>475611</xdr:colOff>
      <xdr:row>19</xdr:row>
      <xdr:rowOff>57157</xdr:rowOff>
    </xdr:to>
    <xdr:sp macro="" textlink="">
      <xdr:nvSpPr>
        <xdr:cNvPr id="1095" name="Rectangle 71">
          <a:extLst>
            <a:ext uri="{FF2B5EF4-FFF2-40B4-BE49-F238E27FC236}">
              <a16:creationId xmlns:a16="http://schemas.microsoft.com/office/drawing/2014/main" id="{99FFA7A2-1B87-F65A-D02A-B66DFE5869FB}"/>
            </a:ext>
          </a:extLst>
        </xdr:cNvPr>
        <xdr:cNvSpPr>
          <a:spLocks noChangeArrowheads="1"/>
        </xdr:cNvSpPr>
      </xdr:nvSpPr>
      <xdr:spPr bwMode="auto">
        <a:xfrm>
          <a:off x="4038600" y="5514975"/>
          <a:ext cx="628650" cy="200025"/>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D(m)</a:t>
          </a:r>
          <a:endParaRPr lang="ja-JP" altLang="en-US"/>
        </a:p>
      </xdr:txBody>
    </xdr:sp>
    <xdr:clientData/>
  </xdr:twoCellAnchor>
  <xdr:twoCellAnchor>
    <xdr:from>
      <xdr:col>3</xdr:col>
      <xdr:colOff>279400</xdr:colOff>
      <xdr:row>12</xdr:row>
      <xdr:rowOff>107950</xdr:rowOff>
    </xdr:from>
    <xdr:to>
      <xdr:col>3</xdr:col>
      <xdr:colOff>730250</xdr:colOff>
      <xdr:row>13</xdr:row>
      <xdr:rowOff>133613</xdr:rowOff>
    </xdr:to>
    <xdr:sp macro="" textlink="">
      <xdr:nvSpPr>
        <xdr:cNvPr id="1096" name="Rectangle 72">
          <a:extLst>
            <a:ext uri="{FF2B5EF4-FFF2-40B4-BE49-F238E27FC236}">
              <a16:creationId xmlns:a16="http://schemas.microsoft.com/office/drawing/2014/main" id="{CAA62BFA-E8CA-6099-E02B-6C58A6786202}"/>
            </a:ext>
          </a:extLst>
        </xdr:cNvPr>
        <xdr:cNvSpPr>
          <a:spLocks noChangeArrowheads="1"/>
        </xdr:cNvSpPr>
      </xdr:nvSpPr>
      <xdr:spPr bwMode="auto">
        <a:xfrm>
          <a:off x="3419475" y="4533900"/>
          <a:ext cx="485775" cy="209550"/>
        </a:xfrm>
        <a:prstGeom prst="rect">
          <a:avLst/>
        </a:prstGeom>
        <a:noFill/>
        <a:ln>
          <a:noFill/>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▽HWL</a:t>
          </a:r>
          <a:endParaRPr lang="ja-JP" altLang="en-US"/>
        </a:p>
      </xdr:txBody>
    </xdr:sp>
    <xdr:clientData/>
  </xdr:twoCellAnchor>
  <xdr:twoCellAnchor>
    <xdr:from>
      <xdr:col>3</xdr:col>
      <xdr:colOff>920750</xdr:colOff>
      <xdr:row>13</xdr:row>
      <xdr:rowOff>50800</xdr:rowOff>
    </xdr:from>
    <xdr:to>
      <xdr:col>4</xdr:col>
      <xdr:colOff>317500</xdr:colOff>
      <xdr:row>16</xdr:row>
      <xdr:rowOff>44450</xdr:rowOff>
    </xdr:to>
    <xdr:sp macro="" textlink="">
      <xdr:nvSpPr>
        <xdr:cNvPr id="3766" name="AutoShape 74">
          <a:extLst>
            <a:ext uri="{FF2B5EF4-FFF2-40B4-BE49-F238E27FC236}">
              <a16:creationId xmlns:a16="http://schemas.microsoft.com/office/drawing/2014/main" id="{662F5235-9FE8-EBCB-CCBB-13FF9FEB0A01}"/>
            </a:ext>
          </a:extLst>
        </xdr:cNvPr>
        <xdr:cNvSpPr>
          <a:spLocks noChangeArrowheads="1"/>
        </xdr:cNvSpPr>
      </xdr:nvSpPr>
      <xdr:spPr bwMode="auto">
        <a:xfrm>
          <a:off x="3778250" y="2965450"/>
          <a:ext cx="349250" cy="495300"/>
        </a:xfrm>
        <a:prstGeom prst="can">
          <a:avLst>
            <a:gd name="adj" fmla="val 15758"/>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146050</xdr:colOff>
      <xdr:row>17</xdr:row>
      <xdr:rowOff>0</xdr:rowOff>
    </xdr:from>
    <xdr:to>
      <xdr:col>4</xdr:col>
      <xdr:colOff>146050</xdr:colOff>
      <xdr:row>17</xdr:row>
      <xdr:rowOff>114300</xdr:rowOff>
    </xdr:to>
    <xdr:sp macro="" textlink="">
      <xdr:nvSpPr>
        <xdr:cNvPr id="3767" name="Line 75">
          <a:extLst>
            <a:ext uri="{FF2B5EF4-FFF2-40B4-BE49-F238E27FC236}">
              <a16:creationId xmlns:a16="http://schemas.microsoft.com/office/drawing/2014/main" id="{E52D70D2-FB81-2BB3-833A-90DF55E5CA60}"/>
            </a:ext>
          </a:extLst>
        </xdr:cNvPr>
        <xdr:cNvSpPr>
          <a:spLocks noChangeShapeType="1"/>
        </xdr:cNvSpPr>
      </xdr:nvSpPr>
      <xdr:spPr bwMode="auto">
        <a:xfrm>
          <a:off x="3956050" y="35877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3</xdr:col>
      <xdr:colOff>908050</xdr:colOff>
      <xdr:row>17</xdr:row>
      <xdr:rowOff>0</xdr:rowOff>
    </xdr:from>
    <xdr:to>
      <xdr:col>3</xdr:col>
      <xdr:colOff>908050</xdr:colOff>
      <xdr:row>17</xdr:row>
      <xdr:rowOff>114300</xdr:rowOff>
    </xdr:to>
    <xdr:sp macro="" textlink="">
      <xdr:nvSpPr>
        <xdr:cNvPr id="3768" name="Line 76">
          <a:extLst>
            <a:ext uri="{FF2B5EF4-FFF2-40B4-BE49-F238E27FC236}">
              <a16:creationId xmlns:a16="http://schemas.microsoft.com/office/drawing/2014/main" id="{F1116F87-8ED5-E3EF-0E5D-FCD05CC1A6A8}"/>
            </a:ext>
          </a:extLst>
        </xdr:cNvPr>
        <xdr:cNvSpPr>
          <a:spLocks noChangeShapeType="1"/>
        </xdr:cNvSpPr>
      </xdr:nvSpPr>
      <xdr:spPr bwMode="auto">
        <a:xfrm>
          <a:off x="3765550" y="35877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330200</xdr:colOff>
      <xdr:row>17</xdr:row>
      <xdr:rowOff>0</xdr:rowOff>
    </xdr:from>
    <xdr:to>
      <xdr:col>4</xdr:col>
      <xdr:colOff>330200</xdr:colOff>
      <xdr:row>17</xdr:row>
      <xdr:rowOff>114300</xdr:rowOff>
    </xdr:to>
    <xdr:sp macro="" textlink="">
      <xdr:nvSpPr>
        <xdr:cNvPr id="3769" name="Line 77">
          <a:extLst>
            <a:ext uri="{FF2B5EF4-FFF2-40B4-BE49-F238E27FC236}">
              <a16:creationId xmlns:a16="http://schemas.microsoft.com/office/drawing/2014/main" id="{E6F50926-6632-A2CD-7305-DC1F2C4C3DFB}"/>
            </a:ext>
          </a:extLst>
        </xdr:cNvPr>
        <xdr:cNvSpPr>
          <a:spLocks noChangeShapeType="1"/>
        </xdr:cNvSpPr>
      </xdr:nvSpPr>
      <xdr:spPr bwMode="auto">
        <a:xfrm>
          <a:off x="4140200" y="35877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3</xdr:col>
      <xdr:colOff>742950</xdr:colOff>
      <xdr:row>12</xdr:row>
      <xdr:rowOff>133350</xdr:rowOff>
    </xdr:from>
    <xdr:to>
      <xdr:col>4</xdr:col>
      <xdr:colOff>495300</xdr:colOff>
      <xdr:row>16</xdr:row>
      <xdr:rowOff>133350</xdr:rowOff>
    </xdr:to>
    <xdr:sp macro="" textlink="">
      <xdr:nvSpPr>
        <xdr:cNvPr id="3770" name="AutoShape 64">
          <a:extLst>
            <a:ext uri="{FF2B5EF4-FFF2-40B4-BE49-F238E27FC236}">
              <a16:creationId xmlns:a16="http://schemas.microsoft.com/office/drawing/2014/main" id="{14B249D0-10F1-7079-EF6D-D9F0AF3D2C81}"/>
            </a:ext>
          </a:extLst>
        </xdr:cNvPr>
        <xdr:cNvSpPr>
          <a:spLocks noChangeArrowheads="1"/>
        </xdr:cNvSpPr>
      </xdr:nvSpPr>
      <xdr:spPr bwMode="auto">
        <a:xfrm>
          <a:off x="3600450" y="2882900"/>
          <a:ext cx="704850" cy="666750"/>
        </a:xfrm>
        <a:prstGeom prst="can">
          <a:avLst>
            <a:gd name="adj" fmla="val 30556"/>
          </a:avLst>
        </a:prstGeom>
        <a:solidFill>
          <a:srgbClr xmlns:mc="http://schemas.openxmlformats.org/markup-compatibility/2006" xmlns:a14="http://schemas.microsoft.com/office/drawing/2010/main" val="C0C0C0" mc:Ignorable="a14" a14:legacySpreadsheetColorIndex="22">
            <a:alpha val="50195"/>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920750</xdr:colOff>
      <xdr:row>12</xdr:row>
      <xdr:rowOff>88900</xdr:rowOff>
    </xdr:from>
    <xdr:to>
      <xdr:col>4</xdr:col>
      <xdr:colOff>317500</xdr:colOff>
      <xdr:row>13</xdr:row>
      <xdr:rowOff>114300</xdr:rowOff>
    </xdr:to>
    <xdr:sp macro="" textlink="">
      <xdr:nvSpPr>
        <xdr:cNvPr id="3771" name="AutoShape 73">
          <a:extLst>
            <a:ext uri="{FF2B5EF4-FFF2-40B4-BE49-F238E27FC236}">
              <a16:creationId xmlns:a16="http://schemas.microsoft.com/office/drawing/2014/main" id="{45464976-E00F-795D-28A1-5850B038629A}"/>
            </a:ext>
          </a:extLst>
        </xdr:cNvPr>
        <xdr:cNvSpPr>
          <a:spLocks noChangeArrowheads="1"/>
        </xdr:cNvSpPr>
      </xdr:nvSpPr>
      <xdr:spPr bwMode="auto">
        <a:xfrm>
          <a:off x="3778250" y="2838450"/>
          <a:ext cx="349250" cy="190500"/>
        </a:xfrm>
        <a:prstGeom prst="can">
          <a:avLst>
            <a:gd name="adj" fmla="val 4285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685800</xdr:colOff>
      <xdr:row>14</xdr:row>
      <xdr:rowOff>133350</xdr:rowOff>
    </xdr:from>
    <xdr:to>
      <xdr:col>3</xdr:col>
      <xdr:colOff>685800</xdr:colOff>
      <xdr:row>15</xdr:row>
      <xdr:rowOff>88900</xdr:rowOff>
    </xdr:to>
    <xdr:sp macro="" textlink="">
      <xdr:nvSpPr>
        <xdr:cNvPr id="3772" name="Line 78">
          <a:extLst>
            <a:ext uri="{FF2B5EF4-FFF2-40B4-BE49-F238E27FC236}">
              <a16:creationId xmlns:a16="http://schemas.microsoft.com/office/drawing/2014/main" id="{7AFBE634-9F50-3488-3B8E-DB72D2CC34EC}"/>
            </a:ext>
          </a:extLst>
        </xdr:cNvPr>
        <xdr:cNvSpPr>
          <a:spLocks noChangeShapeType="1"/>
        </xdr:cNvSpPr>
      </xdr:nvSpPr>
      <xdr:spPr bwMode="auto">
        <a:xfrm rot="1500000">
          <a:off x="3543300" y="3213100"/>
          <a:ext cx="0" cy="120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3</xdr:col>
      <xdr:colOff>685800</xdr:colOff>
      <xdr:row>15</xdr:row>
      <xdr:rowOff>133350</xdr:rowOff>
    </xdr:from>
    <xdr:to>
      <xdr:col>3</xdr:col>
      <xdr:colOff>685800</xdr:colOff>
      <xdr:row>16</xdr:row>
      <xdr:rowOff>88900</xdr:rowOff>
    </xdr:to>
    <xdr:sp macro="" textlink="">
      <xdr:nvSpPr>
        <xdr:cNvPr id="3773" name="Line 79">
          <a:extLst>
            <a:ext uri="{FF2B5EF4-FFF2-40B4-BE49-F238E27FC236}">
              <a16:creationId xmlns:a16="http://schemas.microsoft.com/office/drawing/2014/main" id="{73DAC970-AAA8-77DA-51F4-D5429D83F450}"/>
            </a:ext>
          </a:extLst>
        </xdr:cNvPr>
        <xdr:cNvSpPr>
          <a:spLocks noChangeShapeType="1"/>
        </xdr:cNvSpPr>
      </xdr:nvSpPr>
      <xdr:spPr bwMode="auto">
        <a:xfrm rot="1500000">
          <a:off x="3543300" y="3378200"/>
          <a:ext cx="0" cy="12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3</xdr:col>
      <xdr:colOff>685800</xdr:colOff>
      <xdr:row>13</xdr:row>
      <xdr:rowOff>127000</xdr:rowOff>
    </xdr:from>
    <xdr:to>
      <xdr:col>3</xdr:col>
      <xdr:colOff>685800</xdr:colOff>
      <xdr:row>14</xdr:row>
      <xdr:rowOff>76200</xdr:rowOff>
    </xdr:to>
    <xdr:sp macro="" textlink="">
      <xdr:nvSpPr>
        <xdr:cNvPr id="3774" name="Line 80">
          <a:extLst>
            <a:ext uri="{FF2B5EF4-FFF2-40B4-BE49-F238E27FC236}">
              <a16:creationId xmlns:a16="http://schemas.microsoft.com/office/drawing/2014/main" id="{F6FB4B22-EC47-B785-EE96-5E564AF23725}"/>
            </a:ext>
          </a:extLst>
        </xdr:cNvPr>
        <xdr:cNvSpPr>
          <a:spLocks noChangeShapeType="1"/>
        </xdr:cNvSpPr>
      </xdr:nvSpPr>
      <xdr:spPr bwMode="auto">
        <a:xfrm rot="1500000">
          <a:off x="3543300" y="304165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571500</xdr:colOff>
      <xdr:row>14</xdr:row>
      <xdr:rowOff>146050</xdr:rowOff>
    </xdr:from>
    <xdr:to>
      <xdr:col>4</xdr:col>
      <xdr:colOff>571500</xdr:colOff>
      <xdr:row>15</xdr:row>
      <xdr:rowOff>88900</xdr:rowOff>
    </xdr:to>
    <xdr:sp macro="" textlink="">
      <xdr:nvSpPr>
        <xdr:cNvPr id="3775" name="Line 81">
          <a:extLst>
            <a:ext uri="{FF2B5EF4-FFF2-40B4-BE49-F238E27FC236}">
              <a16:creationId xmlns:a16="http://schemas.microsoft.com/office/drawing/2014/main" id="{DA9CFB40-5B36-D09F-B940-80773CAA11F0}"/>
            </a:ext>
          </a:extLst>
        </xdr:cNvPr>
        <xdr:cNvSpPr>
          <a:spLocks noChangeShapeType="1"/>
        </xdr:cNvSpPr>
      </xdr:nvSpPr>
      <xdr:spPr bwMode="auto">
        <a:xfrm rot="-1500000">
          <a:off x="4381500" y="3225800"/>
          <a:ext cx="0" cy="107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571500</xdr:colOff>
      <xdr:row>15</xdr:row>
      <xdr:rowOff>139700</xdr:rowOff>
    </xdr:from>
    <xdr:to>
      <xdr:col>4</xdr:col>
      <xdr:colOff>571500</xdr:colOff>
      <xdr:row>16</xdr:row>
      <xdr:rowOff>88900</xdr:rowOff>
    </xdr:to>
    <xdr:sp macro="" textlink="">
      <xdr:nvSpPr>
        <xdr:cNvPr id="3776" name="Line 82">
          <a:extLst>
            <a:ext uri="{FF2B5EF4-FFF2-40B4-BE49-F238E27FC236}">
              <a16:creationId xmlns:a16="http://schemas.microsoft.com/office/drawing/2014/main" id="{E012E4E2-F805-7CF9-E72A-6E144640F83E}"/>
            </a:ext>
          </a:extLst>
        </xdr:cNvPr>
        <xdr:cNvSpPr>
          <a:spLocks noChangeShapeType="1"/>
        </xdr:cNvSpPr>
      </xdr:nvSpPr>
      <xdr:spPr bwMode="auto">
        <a:xfrm rot="-1500000">
          <a:off x="4381500" y="3384550"/>
          <a:ext cx="0" cy="120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571500</xdr:colOff>
      <xdr:row>13</xdr:row>
      <xdr:rowOff>133350</xdr:rowOff>
    </xdr:from>
    <xdr:to>
      <xdr:col>4</xdr:col>
      <xdr:colOff>571500</xdr:colOff>
      <xdr:row>14</xdr:row>
      <xdr:rowOff>88900</xdr:rowOff>
    </xdr:to>
    <xdr:sp macro="" textlink="">
      <xdr:nvSpPr>
        <xdr:cNvPr id="3777" name="Line 83">
          <a:extLst>
            <a:ext uri="{FF2B5EF4-FFF2-40B4-BE49-F238E27FC236}">
              <a16:creationId xmlns:a16="http://schemas.microsoft.com/office/drawing/2014/main" id="{0C8E96AF-F23C-1783-B106-95F82006A5CA}"/>
            </a:ext>
          </a:extLst>
        </xdr:cNvPr>
        <xdr:cNvSpPr>
          <a:spLocks noChangeShapeType="1"/>
        </xdr:cNvSpPr>
      </xdr:nvSpPr>
      <xdr:spPr bwMode="auto">
        <a:xfrm rot="-1500000">
          <a:off x="4381500" y="3048000"/>
          <a:ext cx="0" cy="120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673100</xdr:colOff>
      <xdr:row>23</xdr:row>
      <xdr:rowOff>0</xdr:rowOff>
    </xdr:from>
    <xdr:to>
      <xdr:col>5</xdr:col>
      <xdr:colOff>476250</xdr:colOff>
      <xdr:row>27</xdr:row>
      <xdr:rowOff>0</xdr:rowOff>
    </xdr:to>
    <xdr:sp macro="" textlink="">
      <xdr:nvSpPr>
        <xdr:cNvPr id="3778" name="AutoShape 84">
          <a:extLst>
            <a:ext uri="{FF2B5EF4-FFF2-40B4-BE49-F238E27FC236}">
              <a16:creationId xmlns:a16="http://schemas.microsoft.com/office/drawing/2014/main" id="{59DB006C-368E-1BF7-8311-74FCF44BA8DA}"/>
            </a:ext>
          </a:extLst>
        </xdr:cNvPr>
        <xdr:cNvSpPr>
          <a:spLocks noChangeArrowheads="1"/>
        </xdr:cNvSpPr>
      </xdr:nvSpPr>
      <xdr:spPr bwMode="auto">
        <a:xfrm>
          <a:off x="4483100" y="4940300"/>
          <a:ext cx="755650" cy="673100"/>
        </a:xfrm>
        <a:prstGeom prst="cube">
          <a:avLst>
            <a:gd name="adj" fmla="val 25000"/>
          </a:avLst>
        </a:prstGeom>
        <a:solidFill>
          <a:srgbClr xmlns:mc="http://schemas.openxmlformats.org/markup-compatibility/2006" xmlns:a14="http://schemas.microsoft.com/office/drawing/2010/main" val="C0C0C0" mc:Ignorable="a14" a14:legacySpreadsheetColorIndex="22">
            <a:alpha val="50195"/>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882650</xdr:colOff>
      <xdr:row>22</xdr:row>
      <xdr:rowOff>107950</xdr:rowOff>
    </xdr:from>
    <xdr:to>
      <xdr:col>5</xdr:col>
      <xdr:colOff>266700</xdr:colOff>
      <xdr:row>23</xdr:row>
      <xdr:rowOff>127000</xdr:rowOff>
    </xdr:to>
    <xdr:sp macro="" textlink="">
      <xdr:nvSpPr>
        <xdr:cNvPr id="3779" name="AutoShape 86">
          <a:extLst>
            <a:ext uri="{FF2B5EF4-FFF2-40B4-BE49-F238E27FC236}">
              <a16:creationId xmlns:a16="http://schemas.microsoft.com/office/drawing/2014/main" id="{E152E65F-7E55-8046-E970-6F37CD76A89B}"/>
            </a:ext>
          </a:extLst>
        </xdr:cNvPr>
        <xdr:cNvSpPr>
          <a:spLocks noChangeArrowheads="1"/>
        </xdr:cNvSpPr>
      </xdr:nvSpPr>
      <xdr:spPr bwMode="auto">
        <a:xfrm>
          <a:off x="4692650" y="4883150"/>
          <a:ext cx="336550" cy="184150"/>
        </a:xfrm>
        <a:prstGeom prst="can">
          <a:avLst>
            <a:gd name="adj" fmla="val 4285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171450</xdr:colOff>
      <xdr:row>24</xdr:row>
      <xdr:rowOff>0</xdr:rowOff>
    </xdr:from>
    <xdr:to>
      <xdr:col>4</xdr:col>
      <xdr:colOff>615950</xdr:colOff>
      <xdr:row>24</xdr:row>
      <xdr:rowOff>12700</xdr:rowOff>
    </xdr:to>
    <xdr:sp macro="" textlink="">
      <xdr:nvSpPr>
        <xdr:cNvPr id="3780" name="Line 87">
          <a:extLst>
            <a:ext uri="{FF2B5EF4-FFF2-40B4-BE49-F238E27FC236}">
              <a16:creationId xmlns:a16="http://schemas.microsoft.com/office/drawing/2014/main" id="{A0620829-AA5A-6098-5AA8-64474831BCFF}"/>
            </a:ext>
          </a:extLst>
        </xdr:cNvPr>
        <xdr:cNvSpPr>
          <a:spLocks noChangeShapeType="1"/>
        </xdr:cNvSpPr>
      </xdr:nvSpPr>
      <xdr:spPr bwMode="auto">
        <a:xfrm>
          <a:off x="3981450" y="5105400"/>
          <a:ext cx="44450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190500</xdr:colOff>
      <xdr:row>26</xdr:row>
      <xdr:rowOff>139700</xdr:rowOff>
    </xdr:from>
    <xdr:to>
      <xdr:col>4</xdr:col>
      <xdr:colOff>546100</xdr:colOff>
      <xdr:row>26</xdr:row>
      <xdr:rowOff>146050</xdr:rowOff>
    </xdr:to>
    <xdr:sp macro="" textlink="">
      <xdr:nvSpPr>
        <xdr:cNvPr id="3781" name="Line 88">
          <a:extLst>
            <a:ext uri="{FF2B5EF4-FFF2-40B4-BE49-F238E27FC236}">
              <a16:creationId xmlns:a16="http://schemas.microsoft.com/office/drawing/2014/main" id="{EC1059EF-A6DB-1197-F0A0-01D9785022D5}"/>
            </a:ext>
          </a:extLst>
        </xdr:cNvPr>
        <xdr:cNvSpPr>
          <a:spLocks noChangeShapeType="1"/>
        </xdr:cNvSpPr>
      </xdr:nvSpPr>
      <xdr:spPr bwMode="auto">
        <a:xfrm>
          <a:off x="4000500" y="5581650"/>
          <a:ext cx="35560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304800</xdr:colOff>
      <xdr:row>24</xdr:row>
      <xdr:rowOff>12700</xdr:rowOff>
    </xdr:from>
    <xdr:to>
      <xdr:col>4</xdr:col>
      <xdr:colOff>317500</xdr:colOff>
      <xdr:row>26</xdr:row>
      <xdr:rowOff>133350</xdr:rowOff>
    </xdr:to>
    <xdr:sp macro="" textlink="">
      <xdr:nvSpPr>
        <xdr:cNvPr id="3782" name="Line 89">
          <a:extLst>
            <a:ext uri="{FF2B5EF4-FFF2-40B4-BE49-F238E27FC236}">
              <a16:creationId xmlns:a16="http://schemas.microsoft.com/office/drawing/2014/main" id="{6916D7E0-31AD-92F2-5E57-621C0468A5A6}"/>
            </a:ext>
          </a:extLst>
        </xdr:cNvPr>
        <xdr:cNvSpPr>
          <a:spLocks noChangeShapeType="1"/>
        </xdr:cNvSpPr>
      </xdr:nvSpPr>
      <xdr:spPr bwMode="auto">
        <a:xfrm>
          <a:off x="4114800" y="5118100"/>
          <a:ext cx="1270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24</xdr:row>
      <xdr:rowOff>114300</xdr:rowOff>
    </xdr:from>
    <xdr:to>
      <xdr:col>4</xdr:col>
      <xdr:colOff>368300</xdr:colOff>
      <xdr:row>26</xdr:row>
      <xdr:rowOff>114322</xdr:rowOff>
    </xdr:to>
    <xdr:sp macro="" textlink="">
      <xdr:nvSpPr>
        <xdr:cNvPr id="1114" name="Rectangle 90">
          <a:extLst>
            <a:ext uri="{FF2B5EF4-FFF2-40B4-BE49-F238E27FC236}">
              <a16:creationId xmlns:a16="http://schemas.microsoft.com/office/drawing/2014/main" id="{9006FAE8-6AAC-9787-76D3-137B3E63299A}"/>
            </a:ext>
          </a:extLst>
        </xdr:cNvPr>
        <xdr:cNvSpPr>
          <a:spLocks noChangeArrowheads="1"/>
        </xdr:cNvSpPr>
      </xdr:nvSpPr>
      <xdr:spPr bwMode="auto">
        <a:xfrm>
          <a:off x="4152900" y="6896100"/>
          <a:ext cx="400050" cy="352425"/>
        </a:xfrm>
        <a:prstGeom prst="rect">
          <a:avLst/>
        </a:prstGeom>
        <a:noFill/>
        <a:ln>
          <a:noFill/>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H</a:t>
          </a:r>
        </a:p>
        <a:p>
          <a:pPr algn="ctr" rtl="0">
            <a:lnSpc>
              <a:spcPts val="1200"/>
            </a:lnSpc>
            <a:defRPr sz="1000"/>
          </a:pPr>
          <a:r>
            <a:rPr lang="ja-JP" altLang="en-US" sz="1100" b="0" i="0" u="none" strike="noStrike" baseline="0">
              <a:solidFill>
                <a:srgbClr val="000000"/>
              </a:solidFill>
              <a:latin typeface="ＭＳ Ｐゴシック"/>
              <a:ea typeface="ＭＳ Ｐゴシック"/>
            </a:rPr>
            <a:t>(m)</a:t>
          </a:r>
          <a:endParaRPr lang="ja-JP" altLang="en-US"/>
        </a:p>
      </xdr:txBody>
    </xdr:sp>
    <xdr:clientData/>
  </xdr:twoCellAnchor>
  <xdr:twoCellAnchor>
    <xdr:from>
      <xdr:col>4</xdr:col>
      <xdr:colOff>190500</xdr:colOff>
      <xdr:row>23</xdr:row>
      <xdr:rowOff>12700</xdr:rowOff>
    </xdr:from>
    <xdr:to>
      <xdr:col>4</xdr:col>
      <xdr:colOff>628650</xdr:colOff>
      <xdr:row>24</xdr:row>
      <xdr:rowOff>50504</xdr:rowOff>
    </xdr:to>
    <xdr:sp macro="" textlink="">
      <xdr:nvSpPr>
        <xdr:cNvPr id="1115" name="Rectangle 91">
          <a:extLst>
            <a:ext uri="{FF2B5EF4-FFF2-40B4-BE49-F238E27FC236}">
              <a16:creationId xmlns:a16="http://schemas.microsoft.com/office/drawing/2014/main" id="{24801980-E75B-05BF-571A-3B06F80813C9}"/>
            </a:ext>
          </a:extLst>
        </xdr:cNvPr>
        <xdr:cNvSpPr>
          <a:spLocks noChangeArrowheads="1"/>
        </xdr:cNvSpPr>
      </xdr:nvSpPr>
      <xdr:spPr bwMode="auto">
        <a:xfrm>
          <a:off x="4352925" y="6619875"/>
          <a:ext cx="485775" cy="209550"/>
        </a:xfrm>
        <a:prstGeom prst="rect">
          <a:avLst/>
        </a:prstGeom>
        <a:noFill/>
        <a:ln>
          <a:noFill/>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▽HWL</a:t>
          </a:r>
          <a:endParaRPr lang="ja-JP" altLang="en-US"/>
        </a:p>
      </xdr:txBody>
    </xdr:sp>
    <xdr:clientData/>
  </xdr:twoCellAnchor>
  <xdr:twoCellAnchor>
    <xdr:from>
      <xdr:col>4</xdr:col>
      <xdr:colOff>584200</xdr:colOff>
      <xdr:row>25</xdr:row>
      <xdr:rowOff>57150</xdr:rowOff>
    </xdr:from>
    <xdr:to>
      <xdr:col>4</xdr:col>
      <xdr:colOff>590550</xdr:colOff>
      <xdr:row>26</xdr:row>
      <xdr:rowOff>0</xdr:rowOff>
    </xdr:to>
    <xdr:sp macro="" textlink="">
      <xdr:nvSpPr>
        <xdr:cNvPr id="3785" name="Line 92">
          <a:extLst>
            <a:ext uri="{FF2B5EF4-FFF2-40B4-BE49-F238E27FC236}">
              <a16:creationId xmlns:a16="http://schemas.microsoft.com/office/drawing/2014/main" id="{AB0217AC-DDCB-C00C-D127-C11C5D570E94}"/>
            </a:ext>
          </a:extLst>
        </xdr:cNvPr>
        <xdr:cNvSpPr>
          <a:spLocks noChangeShapeType="1"/>
        </xdr:cNvSpPr>
      </xdr:nvSpPr>
      <xdr:spPr bwMode="auto">
        <a:xfrm rot="1500000">
          <a:off x="4394200" y="5327650"/>
          <a:ext cx="635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584200</xdr:colOff>
      <xdr:row>26</xdr:row>
      <xdr:rowOff>57150</xdr:rowOff>
    </xdr:from>
    <xdr:to>
      <xdr:col>4</xdr:col>
      <xdr:colOff>590550</xdr:colOff>
      <xdr:row>27</xdr:row>
      <xdr:rowOff>0</xdr:rowOff>
    </xdr:to>
    <xdr:sp macro="" textlink="">
      <xdr:nvSpPr>
        <xdr:cNvPr id="3786" name="Line 93">
          <a:extLst>
            <a:ext uri="{FF2B5EF4-FFF2-40B4-BE49-F238E27FC236}">
              <a16:creationId xmlns:a16="http://schemas.microsoft.com/office/drawing/2014/main" id="{CCD612C6-871A-8B58-0ADD-29CC8424D825}"/>
            </a:ext>
          </a:extLst>
        </xdr:cNvPr>
        <xdr:cNvSpPr>
          <a:spLocks noChangeShapeType="1"/>
        </xdr:cNvSpPr>
      </xdr:nvSpPr>
      <xdr:spPr bwMode="auto">
        <a:xfrm rot="1500000">
          <a:off x="4394200" y="5499100"/>
          <a:ext cx="635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584200</xdr:colOff>
      <xdr:row>24</xdr:row>
      <xdr:rowOff>50800</xdr:rowOff>
    </xdr:from>
    <xdr:to>
      <xdr:col>4</xdr:col>
      <xdr:colOff>590550</xdr:colOff>
      <xdr:row>24</xdr:row>
      <xdr:rowOff>165100</xdr:rowOff>
    </xdr:to>
    <xdr:sp macro="" textlink="">
      <xdr:nvSpPr>
        <xdr:cNvPr id="3787" name="Line 94">
          <a:extLst>
            <a:ext uri="{FF2B5EF4-FFF2-40B4-BE49-F238E27FC236}">
              <a16:creationId xmlns:a16="http://schemas.microsoft.com/office/drawing/2014/main" id="{A806A869-DA3C-9B56-15B9-B7CB08D6CE6C}"/>
            </a:ext>
          </a:extLst>
        </xdr:cNvPr>
        <xdr:cNvSpPr>
          <a:spLocks noChangeShapeType="1"/>
        </xdr:cNvSpPr>
      </xdr:nvSpPr>
      <xdr:spPr bwMode="auto">
        <a:xfrm rot="1500000">
          <a:off x="4394200" y="5156200"/>
          <a:ext cx="635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673100</xdr:colOff>
      <xdr:row>27</xdr:row>
      <xdr:rowOff>44450</xdr:rowOff>
    </xdr:from>
    <xdr:to>
      <xdr:col>4</xdr:col>
      <xdr:colOff>685800</xdr:colOff>
      <xdr:row>28</xdr:row>
      <xdr:rowOff>139700</xdr:rowOff>
    </xdr:to>
    <xdr:sp macro="" textlink="">
      <xdr:nvSpPr>
        <xdr:cNvPr id="3788" name="Line 102">
          <a:extLst>
            <a:ext uri="{FF2B5EF4-FFF2-40B4-BE49-F238E27FC236}">
              <a16:creationId xmlns:a16="http://schemas.microsoft.com/office/drawing/2014/main" id="{C1F2D109-9C53-F082-2F07-3DB22D71F282}"/>
            </a:ext>
          </a:extLst>
        </xdr:cNvPr>
        <xdr:cNvSpPr>
          <a:spLocks noChangeShapeType="1"/>
        </xdr:cNvSpPr>
      </xdr:nvSpPr>
      <xdr:spPr bwMode="auto">
        <a:xfrm>
          <a:off x="4483100" y="5657850"/>
          <a:ext cx="127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323850</xdr:colOff>
      <xdr:row>27</xdr:row>
      <xdr:rowOff>57150</xdr:rowOff>
    </xdr:from>
    <xdr:to>
      <xdr:col>5</xdr:col>
      <xdr:colOff>330200</xdr:colOff>
      <xdr:row>28</xdr:row>
      <xdr:rowOff>152400</xdr:rowOff>
    </xdr:to>
    <xdr:sp macro="" textlink="">
      <xdr:nvSpPr>
        <xdr:cNvPr id="3789" name="Line 103">
          <a:extLst>
            <a:ext uri="{FF2B5EF4-FFF2-40B4-BE49-F238E27FC236}">
              <a16:creationId xmlns:a16="http://schemas.microsoft.com/office/drawing/2014/main" id="{0145477B-BB50-8CAE-5E4C-D46AB4ADF993}"/>
            </a:ext>
          </a:extLst>
        </xdr:cNvPr>
        <xdr:cNvSpPr>
          <a:spLocks noChangeShapeType="1"/>
        </xdr:cNvSpPr>
      </xdr:nvSpPr>
      <xdr:spPr bwMode="auto">
        <a:xfrm>
          <a:off x="5086350" y="5670550"/>
          <a:ext cx="635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26</xdr:row>
      <xdr:rowOff>6350</xdr:rowOff>
    </xdr:from>
    <xdr:to>
      <xdr:col>5</xdr:col>
      <xdr:colOff>508000</xdr:colOff>
      <xdr:row>27</xdr:row>
      <xdr:rowOff>114300</xdr:rowOff>
    </xdr:to>
    <xdr:sp macro="" textlink="">
      <xdr:nvSpPr>
        <xdr:cNvPr id="3790" name="Line 104">
          <a:extLst>
            <a:ext uri="{FF2B5EF4-FFF2-40B4-BE49-F238E27FC236}">
              <a16:creationId xmlns:a16="http://schemas.microsoft.com/office/drawing/2014/main" id="{BA1C811B-8928-8A20-C764-8F9AFFC98D1D}"/>
            </a:ext>
          </a:extLst>
        </xdr:cNvPr>
        <xdr:cNvSpPr>
          <a:spLocks noChangeShapeType="1"/>
        </xdr:cNvSpPr>
      </xdr:nvSpPr>
      <xdr:spPr bwMode="auto">
        <a:xfrm>
          <a:off x="5257800" y="5448300"/>
          <a:ext cx="12700" cy="279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673100</xdr:colOff>
      <xdr:row>28</xdr:row>
      <xdr:rowOff>133350</xdr:rowOff>
    </xdr:from>
    <xdr:to>
      <xdr:col>5</xdr:col>
      <xdr:colOff>304800</xdr:colOff>
      <xdr:row>28</xdr:row>
      <xdr:rowOff>139700</xdr:rowOff>
    </xdr:to>
    <xdr:sp macro="" textlink="">
      <xdr:nvSpPr>
        <xdr:cNvPr id="3791" name="Line 105">
          <a:extLst>
            <a:ext uri="{FF2B5EF4-FFF2-40B4-BE49-F238E27FC236}">
              <a16:creationId xmlns:a16="http://schemas.microsoft.com/office/drawing/2014/main" id="{59140442-A9DC-3BA4-BBCD-D9079B43EB38}"/>
            </a:ext>
          </a:extLst>
        </xdr:cNvPr>
        <xdr:cNvSpPr>
          <a:spLocks noChangeShapeType="1"/>
        </xdr:cNvSpPr>
      </xdr:nvSpPr>
      <xdr:spPr bwMode="auto">
        <a:xfrm flipV="1">
          <a:off x="4483100" y="5956300"/>
          <a:ext cx="58420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342900</xdr:colOff>
      <xdr:row>27</xdr:row>
      <xdr:rowOff>114300</xdr:rowOff>
    </xdr:from>
    <xdr:to>
      <xdr:col>5</xdr:col>
      <xdr:colOff>482600</xdr:colOff>
      <xdr:row>28</xdr:row>
      <xdr:rowOff>133350</xdr:rowOff>
    </xdr:to>
    <xdr:sp macro="" textlink="">
      <xdr:nvSpPr>
        <xdr:cNvPr id="3792" name="Line 106">
          <a:extLst>
            <a:ext uri="{FF2B5EF4-FFF2-40B4-BE49-F238E27FC236}">
              <a16:creationId xmlns:a16="http://schemas.microsoft.com/office/drawing/2014/main" id="{7558661F-9AE3-E9A4-6ABC-5822C3348778}"/>
            </a:ext>
          </a:extLst>
        </xdr:cNvPr>
        <xdr:cNvSpPr>
          <a:spLocks noChangeShapeType="1"/>
        </xdr:cNvSpPr>
      </xdr:nvSpPr>
      <xdr:spPr bwMode="auto">
        <a:xfrm flipV="1">
          <a:off x="5105400" y="5727700"/>
          <a:ext cx="13970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685800</xdr:colOff>
      <xdr:row>28</xdr:row>
      <xdr:rowOff>165100</xdr:rowOff>
    </xdr:from>
    <xdr:to>
      <xdr:col>5</xdr:col>
      <xdr:colOff>305271</xdr:colOff>
      <xdr:row>30</xdr:row>
      <xdr:rowOff>763</xdr:rowOff>
    </xdr:to>
    <xdr:sp macro="" textlink="">
      <xdr:nvSpPr>
        <xdr:cNvPr id="1131" name="Rectangle 107">
          <a:extLst>
            <a:ext uri="{FF2B5EF4-FFF2-40B4-BE49-F238E27FC236}">
              <a16:creationId xmlns:a16="http://schemas.microsoft.com/office/drawing/2014/main" id="{0479D95A-3460-DBC7-0620-787491335C74}"/>
            </a:ext>
          </a:extLst>
        </xdr:cNvPr>
        <xdr:cNvSpPr>
          <a:spLocks noChangeArrowheads="1"/>
        </xdr:cNvSpPr>
      </xdr:nvSpPr>
      <xdr:spPr bwMode="auto">
        <a:xfrm>
          <a:off x="4895850" y="7629525"/>
          <a:ext cx="628650" cy="238125"/>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W(m)</a:t>
          </a:r>
          <a:endParaRPr lang="ja-JP" altLang="en-US"/>
        </a:p>
      </xdr:txBody>
    </xdr:sp>
    <xdr:clientData/>
  </xdr:twoCellAnchor>
  <xdr:twoCellAnchor>
    <xdr:from>
      <xdr:col>5</xdr:col>
      <xdr:colOff>419100</xdr:colOff>
      <xdr:row>28</xdr:row>
      <xdr:rowOff>0</xdr:rowOff>
    </xdr:from>
    <xdr:to>
      <xdr:col>5</xdr:col>
      <xdr:colOff>911225</xdr:colOff>
      <xdr:row>28</xdr:row>
      <xdr:rowOff>171450</xdr:rowOff>
    </xdr:to>
    <xdr:sp macro="" textlink="">
      <xdr:nvSpPr>
        <xdr:cNvPr id="1132" name="Rectangle 108">
          <a:extLst>
            <a:ext uri="{FF2B5EF4-FFF2-40B4-BE49-F238E27FC236}">
              <a16:creationId xmlns:a16="http://schemas.microsoft.com/office/drawing/2014/main" id="{84383EE2-282F-A2FA-1602-31E7CEA26ADC}"/>
            </a:ext>
          </a:extLst>
        </xdr:cNvPr>
        <xdr:cNvSpPr>
          <a:spLocks noChangeArrowheads="1"/>
        </xdr:cNvSpPr>
      </xdr:nvSpPr>
      <xdr:spPr bwMode="auto">
        <a:xfrm>
          <a:off x="5648325" y="7477125"/>
          <a:ext cx="542925" cy="171450"/>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W(m)</a:t>
          </a:r>
          <a:endParaRPr lang="ja-JP" altLang="en-US"/>
        </a:p>
      </xdr:txBody>
    </xdr:sp>
    <xdr:clientData/>
  </xdr:twoCellAnchor>
  <xdr:twoCellAnchor>
    <xdr:from>
      <xdr:col>5</xdr:col>
      <xdr:colOff>19050</xdr:colOff>
      <xdr:row>27</xdr:row>
      <xdr:rowOff>95250</xdr:rowOff>
    </xdr:from>
    <xdr:to>
      <xdr:col>5</xdr:col>
      <xdr:colOff>31750</xdr:colOff>
      <xdr:row>28</xdr:row>
      <xdr:rowOff>25400</xdr:rowOff>
    </xdr:to>
    <xdr:sp macro="" textlink="">
      <xdr:nvSpPr>
        <xdr:cNvPr id="3795" name="Line 109">
          <a:extLst>
            <a:ext uri="{FF2B5EF4-FFF2-40B4-BE49-F238E27FC236}">
              <a16:creationId xmlns:a16="http://schemas.microsoft.com/office/drawing/2014/main" id="{3A4B7525-E21E-1464-D7B0-E389775451B7}"/>
            </a:ext>
          </a:extLst>
        </xdr:cNvPr>
        <xdr:cNvSpPr>
          <a:spLocks noChangeShapeType="1"/>
        </xdr:cNvSpPr>
      </xdr:nvSpPr>
      <xdr:spPr bwMode="auto">
        <a:xfrm>
          <a:off x="4781550" y="5708650"/>
          <a:ext cx="12700" cy="139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781050</xdr:colOff>
      <xdr:row>27</xdr:row>
      <xdr:rowOff>95250</xdr:rowOff>
    </xdr:from>
    <xdr:to>
      <xdr:col>4</xdr:col>
      <xdr:colOff>793750</xdr:colOff>
      <xdr:row>28</xdr:row>
      <xdr:rowOff>25400</xdr:rowOff>
    </xdr:to>
    <xdr:sp macro="" textlink="">
      <xdr:nvSpPr>
        <xdr:cNvPr id="3796" name="Line 110">
          <a:extLst>
            <a:ext uri="{FF2B5EF4-FFF2-40B4-BE49-F238E27FC236}">
              <a16:creationId xmlns:a16="http://schemas.microsoft.com/office/drawing/2014/main" id="{184A87F5-EC59-28A7-EB19-E2FE1B08A9C3}"/>
            </a:ext>
          </a:extLst>
        </xdr:cNvPr>
        <xdr:cNvSpPr>
          <a:spLocks noChangeShapeType="1"/>
        </xdr:cNvSpPr>
      </xdr:nvSpPr>
      <xdr:spPr bwMode="auto">
        <a:xfrm>
          <a:off x="4591050" y="5708650"/>
          <a:ext cx="12700" cy="139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5</xdr:col>
      <xdr:colOff>209550</xdr:colOff>
      <xdr:row>27</xdr:row>
      <xdr:rowOff>95250</xdr:rowOff>
    </xdr:from>
    <xdr:to>
      <xdr:col>5</xdr:col>
      <xdr:colOff>222250</xdr:colOff>
      <xdr:row>28</xdr:row>
      <xdr:rowOff>25400</xdr:rowOff>
    </xdr:to>
    <xdr:sp macro="" textlink="">
      <xdr:nvSpPr>
        <xdr:cNvPr id="3797" name="Line 111">
          <a:extLst>
            <a:ext uri="{FF2B5EF4-FFF2-40B4-BE49-F238E27FC236}">
              <a16:creationId xmlns:a16="http://schemas.microsoft.com/office/drawing/2014/main" id="{0B7D880D-DE20-FF7F-F16E-8DFB25428E25}"/>
            </a:ext>
          </a:extLst>
        </xdr:cNvPr>
        <xdr:cNvSpPr>
          <a:spLocks noChangeShapeType="1"/>
        </xdr:cNvSpPr>
      </xdr:nvSpPr>
      <xdr:spPr bwMode="auto">
        <a:xfrm>
          <a:off x="4972050" y="5708650"/>
          <a:ext cx="12700" cy="139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5</xdr:col>
      <xdr:colOff>444500</xdr:colOff>
      <xdr:row>26</xdr:row>
      <xdr:rowOff>101600</xdr:rowOff>
    </xdr:from>
    <xdr:to>
      <xdr:col>5</xdr:col>
      <xdr:colOff>457200</xdr:colOff>
      <xdr:row>27</xdr:row>
      <xdr:rowOff>57150</xdr:rowOff>
    </xdr:to>
    <xdr:sp macro="" textlink="">
      <xdr:nvSpPr>
        <xdr:cNvPr id="3798" name="Line 112">
          <a:extLst>
            <a:ext uri="{FF2B5EF4-FFF2-40B4-BE49-F238E27FC236}">
              <a16:creationId xmlns:a16="http://schemas.microsoft.com/office/drawing/2014/main" id="{9AA26BE4-648B-C285-4609-25ECA7B7D11F}"/>
            </a:ext>
          </a:extLst>
        </xdr:cNvPr>
        <xdr:cNvSpPr>
          <a:spLocks noChangeShapeType="1"/>
        </xdr:cNvSpPr>
      </xdr:nvSpPr>
      <xdr:spPr bwMode="auto">
        <a:xfrm>
          <a:off x="5207000" y="5543550"/>
          <a:ext cx="12700" cy="12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5</xdr:col>
      <xdr:colOff>381000</xdr:colOff>
      <xdr:row>27</xdr:row>
      <xdr:rowOff>31750</xdr:rowOff>
    </xdr:from>
    <xdr:to>
      <xdr:col>5</xdr:col>
      <xdr:colOff>387350</xdr:colOff>
      <xdr:row>27</xdr:row>
      <xdr:rowOff>146050</xdr:rowOff>
    </xdr:to>
    <xdr:sp macro="" textlink="">
      <xdr:nvSpPr>
        <xdr:cNvPr id="3799" name="Line 113">
          <a:extLst>
            <a:ext uri="{FF2B5EF4-FFF2-40B4-BE49-F238E27FC236}">
              <a16:creationId xmlns:a16="http://schemas.microsoft.com/office/drawing/2014/main" id="{7E80B351-DCA6-20EF-9558-5F91B7A761AA}"/>
            </a:ext>
          </a:extLst>
        </xdr:cNvPr>
        <xdr:cNvSpPr>
          <a:spLocks noChangeShapeType="1"/>
        </xdr:cNvSpPr>
      </xdr:nvSpPr>
      <xdr:spPr bwMode="auto">
        <a:xfrm>
          <a:off x="5143500" y="5645150"/>
          <a:ext cx="635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10</xdr:col>
      <xdr:colOff>419100</xdr:colOff>
      <xdr:row>11</xdr:row>
      <xdr:rowOff>57150</xdr:rowOff>
    </xdr:from>
    <xdr:to>
      <xdr:col>11</xdr:col>
      <xdr:colOff>571500</xdr:colOff>
      <xdr:row>16</xdr:row>
      <xdr:rowOff>88900</xdr:rowOff>
    </xdr:to>
    <xdr:sp macro="" textlink="">
      <xdr:nvSpPr>
        <xdr:cNvPr id="3800" name="AutoShape 114">
          <a:extLst>
            <a:ext uri="{FF2B5EF4-FFF2-40B4-BE49-F238E27FC236}">
              <a16:creationId xmlns:a16="http://schemas.microsoft.com/office/drawing/2014/main" id="{74ED5796-887C-8288-42C3-03A18DE291FC}"/>
            </a:ext>
          </a:extLst>
        </xdr:cNvPr>
        <xdr:cNvSpPr>
          <a:spLocks noChangeArrowheads="1"/>
        </xdr:cNvSpPr>
      </xdr:nvSpPr>
      <xdr:spPr bwMode="auto">
        <a:xfrm>
          <a:off x="9944100" y="2641600"/>
          <a:ext cx="762000" cy="863600"/>
        </a:xfrm>
        <a:prstGeom prst="cube">
          <a:avLst>
            <a:gd name="adj" fmla="val 64222"/>
          </a:avLst>
        </a:prstGeom>
        <a:solidFill>
          <a:srgbClr xmlns:mc="http://schemas.openxmlformats.org/markup-compatibility/2006" xmlns:a14="http://schemas.microsoft.com/office/drawing/2010/main" val="C0C0C0" mc:Ignorable="a14" a14:legacySpreadsheetColorIndex="22">
            <a:alpha val="50195"/>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476250</xdr:colOff>
      <xdr:row>15</xdr:row>
      <xdr:rowOff>6350</xdr:rowOff>
    </xdr:from>
    <xdr:to>
      <xdr:col>11</xdr:col>
      <xdr:colOff>19050</xdr:colOff>
      <xdr:row>16</xdr:row>
      <xdr:rowOff>6350</xdr:rowOff>
    </xdr:to>
    <xdr:sp macro="" textlink="">
      <xdr:nvSpPr>
        <xdr:cNvPr id="3801" name="Oval 115">
          <a:extLst>
            <a:ext uri="{FF2B5EF4-FFF2-40B4-BE49-F238E27FC236}">
              <a16:creationId xmlns:a16="http://schemas.microsoft.com/office/drawing/2014/main" id="{B2C48227-E641-1319-B519-9A19175247B2}"/>
            </a:ext>
          </a:extLst>
        </xdr:cNvPr>
        <xdr:cNvSpPr>
          <a:spLocks noChangeArrowheads="1"/>
        </xdr:cNvSpPr>
      </xdr:nvSpPr>
      <xdr:spPr bwMode="auto">
        <a:xfrm>
          <a:off x="10001250" y="3251200"/>
          <a:ext cx="152400" cy="1714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xdr:col>
      <xdr:colOff>584200</xdr:colOff>
      <xdr:row>24</xdr:row>
      <xdr:rowOff>114300</xdr:rowOff>
    </xdr:from>
    <xdr:to>
      <xdr:col>5</xdr:col>
      <xdr:colOff>584200</xdr:colOff>
      <xdr:row>25</xdr:row>
      <xdr:rowOff>69850</xdr:rowOff>
    </xdr:to>
    <xdr:sp macro="" textlink="">
      <xdr:nvSpPr>
        <xdr:cNvPr id="3802" name="Line 116">
          <a:extLst>
            <a:ext uri="{FF2B5EF4-FFF2-40B4-BE49-F238E27FC236}">
              <a16:creationId xmlns:a16="http://schemas.microsoft.com/office/drawing/2014/main" id="{00BC031C-42BE-2FB3-BC6D-AFC4E31CC473}"/>
            </a:ext>
          </a:extLst>
        </xdr:cNvPr>
        <xdr:cNvSpPr>
          <a:spLocks noChangeShapeType="1"/>
        </xdr:cNvSpPr>
      </xdr:nvSpPr>
      <xdr:spPr bwMode="auto">
        <a:xfrm rot="-1500000">
          <a:off x="5346700" y="5219700"/>
          <a:ext cx="0" cy="120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5</xdr:col>
      <xdr:colOff>584200</xdr:colOff>
      <xdr:row>25</xdr:row>
      <xdr:rowOff>114300</xdr:rowOff>
    </xdr:from>
    <xdr:to>
      <xdr:col>5</xdr:col>
      <xdr:colOff>584200</xdr:colOff>
      <xdr:row>26</xdr:row>
      <xdr:rowOff>69850</xdr:rowOff>
    </xdr:to>
    <xdr:sp macro="" textlink="">
      <xdr:nvSpPr>
        <xdr:cNvPr id="3803" name="Line 117">
          <a:extLst>
            <a:ext uri="{FF2B5EF4-FFF2-40B4-BE49-F238E27FC236}">
              <a16:creationId xmlns:a16="http://schemas.microsoft.com/office/drawing/2014/main" id="{D39BD9C0-2730-AB80-8EBF-0F8134C5E8D7}"/>
            </a:ext>
          </a:extLst>
        </xdr:cNvPr>
        <xdr:cNvSpPr>
          <a:spLocks noChangeShapeType="1"/>
        </xdr:cNvSpPr>
      </xdr:nvSpPr>
      <xdr:spPr bwMode="auto">
        <a:xfrm rot="-1500000">
          <a:off x="5346700" y="5384800"/>
          <a:ext cx="0" cy="12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5</xdr:col>
      <xdr:colOff>584200</xdr:colOff>
      <xdr:row>23</xdr:row>
      <xdr:rowOff>114300</xdr:rowOff>
    </xdr:from>
    <xdr:to>
      <xdr:col>5</xdr:col>
      <xdr:colOff>584200</xdr:colOff>
      <xdr:row>24</xdr:row>
      <xdr:rowOff>57150</xdr:rowOff>
    </xdr:to>
    <xdr:sp macro="" textlink="">
      <xdr:nvSpPr>
        <xdr:cNvPr id="3804" name="Line 118">
          <a:extLst>
            <a:ext uri="{FF2B5EF4-FFF2-40B4-BE49-F238E27FC236}">
              <a16:creationId xmlns:a16="http://schemas.microsoft.com/office/drawing/2014/main" id="{01585C50-F2B1-F27B-FDAA-87D2CBA40C18}"/>
            </a:ext>
          </a:extLst>
        </xdr:cNvPr>
        <xdr:cNvSpPr>
          <a:spLocks noChangeShapeType="1"/>
        </xdr:cNvSpPr>
      </xdr:nvSpPr>
      <xdr:spPr bwMode="auto">
        <a:xfrm rot="-1500000">
          <a:off x="5346700" y="5054600"/>
          <a:ext cx="0" cy="107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10</xdr:col>
      <xdr:colOff>146050</xdr:colOff>
      <xdr:row>14</xdr:row>
      <xdr:rowOff>88900</xdr:rowOff>
    </xdr:from>
    <xdr:to>
      <xdr:col>10</xdr:col>
      <xdr:colOff>336550</xdr:colOff>
      <xdr:row>14</xdr:row>
      <xdr:rowOff>88900</xdr:rowOff>
    </xdr:to>
    <xdr:sp macro="" textlink="">
      <xdr:nvSpPr>
        <xdr:cNvPr id="3805" name="Line 119">
          <a:extLst>
            <a:ext uri="{FF2B5EF4-FFF2-40B4-BE49-F238E27FC236}">
              <a16:creationId xmlns:a16="http://schemas.microsoft.com/office/drawing/2014/main" id="{EBBAF159-AE78-B671-AB7B-35AAC05CF491}"/>
            </a:ext>
          </a:extLst>
        </xdr:cNvPr>
        <xdr:cNvSpPr>
          <a:spLocks noChangeShapeType="1"/>
        </xdr:cNvSpPr>
      </xdr:nvSpPr>
      <xdr:spPr bwMode="auto">
        <a:xfrm>
          <a:off x="9671050" y="316865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146050</xdr:colOff>
      <xdr:row>16</xdr:row>
      <xdr:rowOff>88900</xdr:rowOff>
    </xdr:from>
    <xdr:to>
      <xdr:col>10</xdr:col>
      <xdr:colOff>355600</xdr:colOff>
      <xdr:row>16</xdr:row>
      <xdr:rowOff>88900</xdr:rowOff>
    </xdr:to>
    <xdr:sp macro="" textlink="">
      <xdr:nvSpPr>
        <xdr:cNvPr id="3806" name="Line 120">
          <a:extLst>
            <a:ext uri="{FF2B5EF4-FFF2-40B4-BE49-F238E27FC236}">
              <a16:creationId xmlns:a16="http://schemas.microsoft.com/office/drawing/2014/main" id="{A545A294-8A8E-CE76-BA35-0D79ECF7C57B}"/>
            </a:ext>
          </a:extLst>
        </xdr:cNvPr>
        <xdr:cNvSpPr>
          <a:spLocks noChangeShapeType="1"/>
        </xdr:cNvSpPr>
      </xdr:nvSpPr>
      <xdr:spPr bwMode="auto">
        <a:xfrm>
          <a:off x="9671050" y="3505200"/>
          <a:ext cx="209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241300</xdr:colOff>
      <xdr:row>14</xdr:row>
      <xdr:rowOff>76200</xdr:rowOff>
    </xdr:from>
    <xdr:to>
      <xdr:col>10</xdr:col>
      <xdr:colOff>241300</xdr:colOff>
      <xdr:row>16</xdr:row>
      <xdr:rowOff>76200</xdr:rowOff>
    </xdr:to>
    <xdr:sp macro="" textlink="">
      <xdr:nvSpPr>
        <xdr:cNvPr id="3807" name="Line 121">
          <a:extLst>
            <a:ext uri="{FF2B5EF4-FFF2-40B4-BE49-F238E27FC236}">
              <a16:creationId xmlns:a16="http://schemas.microsoft.com/office/drawing/2014/main" id="{F923E1BA-D0C2-8431-5B6B-3D3F980E3C57}"/>
            </a:ext>
          </a:extLst>
        </xdr:cNvPr>
        <xdr:cNvSpPr>
          <a:spLocks noChangeShapeType="1"/>
        </xdr:cNvSpPr>
      </xdr:nvSpPr>
      <xdr:spPr bwMode="auto">
        <a:xfrm>
          <a:off x="9766300" y="3155950"/>
          <a:ext cx="0" cy="336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876300</xdr:colOff>
      <xdr:row>14</xdr:row>
      <xdr:rowOff>69850</xdr:rowOff>
    </xdr:from>
    <xdr:to>
      <xdr:col>10</xdr:col>
      <xdr:colOff>204344</xdr:colOff>
      <xdr:row>16</xdr:row>
      <xdr:rowOff>76302</xdr:rowOff>
    </xdr:to>
    <xdr:sp macro="" textlink="">
      <xdr:nvSpPr>
        <xdr:cNvPr id="1146" name="Rectangle 122">
          <a:extLst>
            <a:ext uri="{FF2B5EF4-FFF2-40B4-BE49-F238E27FC236}">
              <a16:creationId xmlns:a16="http://schemas.microsoft.com/office/drawing/2014/main" id="{41E15990-3F9D-5E23-1FE2-4BDA71221514}"/>
            </a:ext>
          </a:extLst>
        </xdr:cNvPr>
        <xdr:cNvSpPr>
          <a:spLocks noChangeArrowheads="1"/>
        </xdr:cNvSpPr>
      </xdr:nvSpPr>
      <xdr:spPr bwMode="auto">
        <a:xfrm>
          <a:off x="10287000" y="3190875"/>
          <a:ext cx="323850" cy="352425"/>
        </a:xfrm>
        <a:prstGeom prst="rect">
          <a:avLst/>
        </a:prstGeom>
        <a:noFill/>
        <a:ln>
          <a:noFill/>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H</a:t>
          </a:r>
        </a:p>
        <a:p>
          <a:pPr algn="ctr" rtl="0">
            <a:lnSpc>
              <a:spcPts val="1100"/>
            </a:lnSpc>
            <a:defRPr sz="1000"/>
          </a:pPr>
          <a:r>
            <a:rPr lang="ja-JP" altLang="en-US" sz="1100" b="0" i="0" u="none" strike="noStrike" baseline="0">
              <a:solidFill>
                <a:srgbClr val="000000"/>
              </a:solidFill>
              <a:latin typeface="ＭＳ Ｐゴシック"/>
              <a:ea typeface="ＭＳ Ｐゴシック"/>
            </a:rPr>
            <a:t>(m)</a:t>
          </a:r>
          <a:endParaRPr lang="ja-JP" altLang="en-US"/>
        </a:p>
      </xdr:txBody>
    </xdr:sp>
    <xdr:clientData/>
  </xdr:twoCellAnchor>
  <xdr:twoCellAnchor>
    <xdr:from>
      <xdr:col>11</xdr:col>
      <xdr:colOff>31750</xdr:colOff>
      <xdr:row>11</xdr:row>
      <xdr:rowOff>50800</xdr:rowOff>
    </xdr:from>
    <xdr:to>
      <xdr:col>11</xdr:col>
      <xdr:colOff>222250</xdr:colOff>
      <xdr:row>11</xdr:row>
      <xdr:rowOff>50800</xdr:rowOff>
    </xdr:to>
    <xdr:sp macro="" textlink="">
      <xdr:nvSpPr>
        <xdr:cNvPr id="3809" name="Line 124">
          <a:extLst>
            <a:ext uri="{FF2B5EF4-FFF2-40B4-BE49-F238E27FC236}">
              <a16:creationId xmlns:a16="http://schemas.microsoft.com/office/drawing/2014/main" id="{AC7DF109-011E-A918-FF81-29ECD7B15123}"/>
            </a:ext>
          </a:extLst>
        </xdr:cNvPr>
        <xdr:cNvSpPr>
          <a:spLocks noChangeShapeType="1"/>
        </xdr:cNvSpPr>
      </xdr:nvSpPr>
      <xdr:spPr bwMode="auto">
        <a:xfrm>
          <a:off x="10166350" y="263525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247650</xdr:colOff>
      <xdr:row>11</xdr:row>
      <xdr:rowOff>69850</xdr:rowOff>
    </xdr:from>
    <xdr:to>
      <xdr:col>11</xdr:col>
      <xdr:colOff>88900</xdr:colOff>
      <xdr:row>14</xdr:row>
      <xdr:rowOff>88900</xdr:rowOff>
    </xdr:to>
    <xdr:sp macro="" textlink="">
      <xdr:nvSpPr>
        <xdr:cNvPr id="3810" name="Line 125">
          <a:extLst>
            <a:ext uri="{FF2B5EF4-FFF2-40B4-BE49-F238E27FC236}">
              <a16:creationId xmlns:a16="http://schemas.microsoft.com/office/drawing/2014/main" id="{CE4C5436-4648-C2F4-ADC3-71F399A1BEF2}"/>
            </a:ext>
          </a:extLst>
        </xdr:cNvPr>
        <xdr:cNvSpPr>
          <a:spLocks noChangeShapeType="1"/>
        </xdr:cNvSpPr>
      </xdr:nvSpPr>
      <xdr:spPr bwMode="auto">
        <a:xfrm flipH="1">
          <a:off x="9772650" y="2654300"/>
          <a:ext cx="4508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114300</xdr:colOff>
      <xdr:row>11</xdr:row>
      <xdr:rowOff>12700</xdr:rowOff>
    </xdr:from>
    <xdr:to>
      <xdr:col>10</xdr:col>
      <xdr:colOff>476250</xdr:colOff>
      <xdr:row>13</xdr:row>
      <xdr:rowOff>19039</xdr:rowOff>
    </xdr:to>
    <xdr:sp macro="" textlink="">
      <xdr:nvSpPr>
        <xdr:cNvPr id="1150" name="Rectangle 126">
          <a:extLst>
            <a:ext uri="{FF2B5EF4-FFF2-40B4-BE49-F238E27FC236}">
              <a16:creationId xmlns:a16="http://schemas.microsoft.com/office/drawing/2014/main" id="{6EBF3077-BC78-2B15-3D22-B6CDD49DB846}"/>
            </a:ext>
          </a:extLst>
        </xdr:cNvPr>
        <xdr:cNvSpPr>
          <a:spLocks noChangeArrowheads="1"/>
        </xdr:cNvSpPr>
      </xdr:nvSpPr>
      <xdr:spPr bwMode="auto">
        <a:xfrm>
          <a:off x="10506075" y="2619375"/>
          <a:ext cx="400050" cy="352425"/>
        </a:xfrm>
        <a:prstGeom prst="rect">
          <a:avLst/>
        </a:prstGeom>
        <a:noFill/>
        <a:ln>
          <a:noFill/>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L</a:t>
          </a:r>
        </a:p>
        <a:p>
          <a:pPr algn="ctr" rtl="0">
            <a:lnSpc>
              <a:spcPts val="1200"/>
            </a:lnSpc>
            <a:defRPr sz="1000"/>
          </a:pPr>
          <a:r>
            <a:rPr lang="ja-JP" altLang="en-US" sz="1100" b="0" i="0" u="none" strike="noStrike" baseline="0">
              <a:solidFill>
                <a:srgbClr val="000000"/>
              </a:solidFill>
              <a:latin typeface="ＭＳ Ｐゴシック"/>
              <a:ea typeface="ＭＳ Ｐゴシック"/>
            </a:rPr>
            <a:t>(m)</a:t>
          </a:r>
          <a:endParaRPr lang="ja-JP" altLang="en-US"/>
        </a:p>
      </xdr:txBody>
    </xdr:sp>
    <xdr:clientData/>
  </xdr:twoCellAnchor>
  <xdr:twoCellAnchor>
    <xdr:from>
      <xdr:col>10</xdr:col>
      <xdr:colOff>419100</xdr:colOff>
      <xdr:row>16</xdr:row>
      <xdr:rowOff>114300</xdr:rowOff>
    </xdr:from>
    <xdr:to>
      <xdr:col>10</xdr:col>
      <xdr:colOff>419100</xdr:colOff>
      <xdr:row>18</xdr:row>
      <xdr:rowOff>44450</xdr:rowOff>
    </xdr:to>
    <xdr:sp macro="" textlink="">
      <xdr:nvSpPr>
        <xdr:cNvPr id="3812" name="Line 127">
          <a:extLst>
            <a:ext uri="{FF2B5EF4-FFF2-40B4-BE49-F238E27FC236}">
              <a16:creationId xmlns:a16="http://schemas.microsoft.com/office/drawing/2014/main" id="{98B19D18-2259-0C97-6B13-88F7E5DE0D23}"/>
            </a:ext>
          </a:extLst>
        </xdr:cNvPr>
        <xdr:cNvSpPr>
          <a:spLocks noChangeShapeType="1"/>
        </xdr:cNvSpPr>
      </xdr:nvSpPr>
      <xdr:spPr bwMode="auto">
        <a:xfrm>
          <a:off x="9944100" y="3530600"/>
          <a:ext cx="0" cy="311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76200</xdr:colOff>
      <xdr:row>16</xdr:row>
      <xdr:rowOff>127000</xdr:rowOff>
    </xdr:from>
    <xdr:to>
      <xdr:col>11</xdr:col>
      <xdr:colOff>76200</xdr:colOff>
      <xdr:row>18</xdr:row>
      <xdr:rowOff>57150</xdr:rowOff>
    </xdr:to>
    <xdr:sp macro="" textlink="">
      <xdr:nvSpPr>
        <xdr:cNvPr id="3813" name="Line 128">
          <a:extLst>
            <a:ext uri="{FF2B5EF4-FFF2-40B4-BE49-F238E27FC236}">
              <a16:creationId xmlns:a16="http://schemas.microsoft.com/office/drawing/2014/main" id="{FC7337E7-87D4-D6AE-E4A4-9C34812CAD31}"/>
            </a:ext>
          </a:extLst>
        </xdr:cNvPr>
        <xdr:cNvSpPr>
          <a:spLocks noChangeShapeType="1"/>
        </xdr:cNvSpPr>
      </xdr:nvSpPr>
      <xdr:spPr bwMode="auto">
        <a:xfrm>
          <a:off x="10210800" y="3543300"/>
          <a:ext cx="0" cy="311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419100</xdr:colOff>
      <xdr:row>17</xdr:row>
      <xdr:rowOff>152400</xdr:rowOff>
    </xdr:from>
    <xdr:to>
      <xdr:col>11</xdr:col>
      <xdr:colOff>69850</xdr:colOff>
      <xdr:row>17</xdr:row>
      <xdr:rowOff>152400</xdr:rowOff>
    </xdr:to>
    <xdr:sp macro="" textlink="">
      <xdr:nvSpPr>
        <xdr:cNvPr id="3814" name="Line 129">
          <a:extLst>
            <a:ext uri="{FF2B5EF4-FFF2-40B4-BE49-F238E27FC236}">
              <a16:creationId xmlns:a16="http://schemas.microsoft.com/office/drawing/2014/main" id="{D3CC4BA1-88D0-5FD0-C299-11692CDCF498}"/>
            </a:ext>
          </a:extLst>
        </xdr:cNvPr>
        <xdr:cNvSpPr>
          <a:spLocks noChangeShapeType="1"/>
        </xdr:cNvSpPr>
      </xdr:nvSpPr>
      <xdr:spPr bwMode="auto">
        <a:xfrm flipV="1">
          <a:off x="9944100" y="3740150"/>
          <a:ext cx="260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419100</xdr:colOff>
      <xdr:row>18</xdr:row>
      <xdr:rowOff>44450</xdr:rowOff>
    </xdr:from>
    <xdr:to>
      <xdr:col>11</xdr:col>
      <xdr:colOff>165318</xdr:colOff>
      <xdr:row>19</xdr:row>
      <xdr:rowOff>31721</xdr:rowOff>
    </xdr:to>
    <xdr:sp macro="" textlink="">
      <xdr:nvSpPr>
        <xdr:cNvPr id="1154" name="Rectangle 130">
          <a:extLst>
            <a:ext uri="{FF2B5EF4-FFF2-40B4-BE49-F238E27FC236}">
              <a16:creationId xmlns:a16="http://schemas.microsoft.com/office/drawing/2014/main" id="{6A1477EA-6483-605A-2F9B-F099DBA79D8A}"/>
            </a:ext>
          </a:extLst>
        </xdr:cNvPr>
        <xdr:cNvSpPr>
          <a:spLocks noChangeArrowheads="1"/>
        </xdr:cNvSpPr>
      </xdr:nvSpPr>
      <xdr:spPr bwMode="auto">
        <a:xfrm>
          <a:off x="10839450" y="3914775"/>
          <a:ext cx="409575" cy="381000"/>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W(m)</a:t>
          </a:r>
          <a:endParaRPr lang="ja-JP" altLang="en-US"/>
        </a:p>
      </xdr:txBody>
    </xdr:sp>
    <xdr:clientData/>
  </xdr:twoCellAnchor>
  <xdr:twoCellAnchor>
    <xdr:from>
      <xdr:col>10</xdr:col>
      <xdr:colOff>603250</xdr:colOff>
      <xdr:row>16</xdr:row>
      <xdr:rowOff>152400</xdr:rowOff>
    </xdr:from>
    <xdr:to>
      <xdr:col>10</xdr:col>
      <xdr:colOff>603250</xdr:colOff>
      <xdr:row>17</xdr:row>
      <xdr:rowOff>95250</xdr:rowOff>
    </xdr:to>
    <xdr:sp macro="" textlink="">
      <xdr:nvSpPr>
        <xdr:cNvPr id="3816" name="Line 131">
          <a:extLst>
            <a:ext uri="{FF2B5EF4-FFF2-40B4-BE49-F238E27FC236}">
              <a16:creationId xmlns:a16="http://schemas.microsoft.com/office/drawing/2014/main" id="{1F391502-EEC1-B62D-2466-5EA92053D9C9}"/>
            </a:ext>
          </a:extLst>
        </xdr:cNvPr>
        <xdr:cNvSpPr>
          <a:spLocks noChangeShapeType="1"/>
        </xdr:cNvSpPr>
      </xdr:nvSpPr>
      <xdr:spPr bwMode="auto">
        <a:xfrm>
          <a:off x="10128250" y="35687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10</xdr:col>
      <xdr:colOff>508000</xdr:colOff>
      <xdr:row>16</xdr:row>
      <xdr:rowOff>152400</xdr:rowOff>
    </xdr:from>
    <xdr:to>
      <xdr:col>10</xdr:col>
      <xdr:colOff>508000</xdr:colOff>
      <xdr:row>17</xdr:row>
      <xdr:rowOff>95250</xdr:rowOff>
    </xdr:to>
    <xdr:sp macro="" textlink="">
      <xdr:nvSpPr>
        <xdr:cNvPr id="3817" name="Line 132">
          <a:extLst>
            <a:ext uri="{FF2B5EF4-FFF2-40B4-BE49-F238E27FC236}">
              <a16:creationId xmlns:a16="http://schemas.microsoft.com/office/drawing/2014/main" id="{969EF473-18FE-8092-1C83-DCF0E5AD8A44}"/>
            </a:ext>
          </a:extLst>
        </xdr:cNvPr>
        <xdr:cNvSpPr>
          <a:spLocks noChangeShapeType="1"/>
        </xdr:cNvSpPr>
      </xdr:nvSpPr>
      <xdr:spPr bwMode="auto">
        <a:xfrm>
          <a:off x="10033000" y="35687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11</xdr:col>
      <xdr:colOff>184150</xdr:colOff>
      <xdr:row>15</xdr:row>
      <xdr:rowOff>114300</xdr:rowOff>
    </xdr:from>
    <xdr:to>
      <xdr:col>11</xdr:col>
      <xdr:colOff>260350</xdr:colOff>
      <xdr:row>16</xdr:row>
      <xdr:rowOff>76200</xdr:rowOff>
    </xdr:to>
    <xdr:sp macro="" textlink="">
      <xdr:nvSpPr>
        <xdr:cNvPr id="3818" name="Line 133">
          <a:extLst>
            <a:ext uri="{FF2B5EF4-FFF2-40B4-BE49-F238E27FC236}">
              <a16:creationId xmlns:a16="http://schemas.microsoft.com/office/drawing/2014/main" id="{AAAF59D7-2AD0-B004-10AC-3B98FE0E9BC6}"/>
            </a:ext>
          </a:extLst>
        </xdr:cNvPr>
        <xdr:cNvSpPr>
          <a:spLocks noChangeShapeType="1"/>
        </xdr:cNvSpPr>
      </xdr:nvSpPr>
      <xdr:spPr bwMode="auto">
        <a:xfrm>
          <a:off x="10318750" y="3359150"/>
          <a:ext cx="7620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11</xdr:col>
      <xdr:colOff>355600</xdr:colOff>
      <xdr:row>14</xdr:row>
      <xdr:rowOff>95250</xdr:rowOff>
    </xdr:from>
    <xdr:to>
      <xdr:col>11</xdr:col>
      <xdr:colOff>431800</xdr:colOff>
      <xdr:row>15</xdr:row>
      <xdr:rowOff>57150</xdr:rowOff>
    </xdr:to>
    <xdr:sp macro="" textlink="">
      <xdr:nvSpPr>
        <xdr:cNvPr id="3819" name="Line 134">
          <a:extLst>
            <a:ext uri="{FF2B5EF4-FFF2-40B4-BE49-F238E27FC236}">
              <a16:creationId xmlns:a16="http://schemas.microsoft.com/office/drawing/2014/main" id="{51A46D2D-076E-4A98-E317-0971ABB71279}"/>
            </a:ext>
          </a:extLst>
        </xdr:cNvPr>
        <xdr:cNvSpPr>
          <a:spLocks noChangeShapeType="1"/>
        </xdr:cNvSpPr>
      </xdr:nvSpPr>
      <xdr:spPr bwMode="auto">
        <a:xfrm>
          <a:off x="10490200" y="3175000"/>
          <a:ext cx="76200" cy="12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11</xdr:col>
      <xdr:colOff>514350</xdr:colOff>
      <xdr:row>13</xdr:row>
      <xdr:rowOff>69850</xdr:rowOff>
    </xdr:from>
    <xdr:to>
      <xdr:col>11</xdr:col>
      <xdr:colOff>590550</xdr:colOff>
      <xdr:row>14</xdr:row>
      <xdr:rowOff>31750</xdr:rowOff>
    </xdr:to>
    <xdr:sp macro="" textlink="">
      <xdr:nvSpPr>
        <xdr:cNvPr id="3820" name="Line 135">
          <a:extLst>
            <a:ext uri="{FF2B5EF4-FFF2-40B4-BE49-F238E27FC236}">
              <a16:creationId xmlns:a16="http://schemas.microsoft.com/office/drawing/2014/main" id="{92145595-C3A1-D38E-D840-67774CE2BD66}"/>
            </a:ext>
          </a:extLst>
        </xdr:cNvPr>
        <xdr:cNvSpPr>
          <a:spLocks noChangeShapeType="1"/>
        </xdr:cNvSpPr>
      </xdr:nvSpPr>
      <xdr:spPr bwMode="auto">
        <a:xfrm>
          <a:off x="10648950" y="2984500"/>
          <a:ext cx="76200" cy="12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3</xdr:col>
      <xdr:colOff>781050</xdr:colOff>
      <xdr:row>32</xdr:row>
      <xdr:rowOff>323850</xdr:rowOff>
    </xdr:from>
    <xdr:to>
      <xdr:col>4</xdr:col>
      <xdr:colOff>158750</xdr:colOff>
      <xdr:row>34</xdr:row>
      <xdr:rowOff>152400</xdr:rowOff>
    </xdr:to>
    <xdr:sp macro="" textlink="">
      <xdr:nvSpPr>
        <xdr:cNvPr id="3821" name="AutoShape 136">
          <a:extLst>
            <a:ext uri="{FF2B5EF4-FFF2-40B4-BE49-F238E27FC236}">
              <a16:creationId xmlns:a16="http://schemas.microsoft.com/office/drawing/2014/main" id="{51082B57-C72B-8F18-03F3-8888DB59643E}"/>
            </a:ext>
          </a:extLst>
        </xdr:cNvPr>
        <xdr:cNvSpPr>
          <a:spLocks noChangeArrowheads="1"/>
        </xdr:cNvSpPr>
      </xdr:nvSpPr>
      <xdr:spPr bwMode="auto">
        <a:xfrm>
          <a:off x="3638550" y="7124700"/>
          <a:ext cx="330200" cy="488950"/>
        </a:xfrm>
        <a:prstGeom prst="can">
          <a:avLst>
            <a:gd name="adj" fmla="val 16453"/>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584200</xdr:colOff>
      <xdr:row>32</xdr:row>
      <xdr:rowOff>171450</xdr:rowOff>
    </xdr:from>
    <xdr:to>
      <xdr:col>4</xdr:col>
      <xdr:colOff>406400</xdr:colOff>
      <xdr:row>35</xdr:row>
      <xdr:rowOff>133350</xdr:rowOff>
    </xdr:to>
    <xdr:sp macro="" textlink="">
      <xdr:nvSpPr>
        <xdr:cNvPr id="3822" name="AutoShape 137">
          <a:extLst>
            <a:ext uri="{FF2B5EF4-FFF2-40B4-BE49-F238E27FC236}">
              <a16:creationId xmlns:a16="http://schemas.microsoft.com/office/drawing/2014/main" id="{2378482D-8ED4-2308-F8EB-A8A79A2856F0}"/>
            </a:ext>
          </a:extLst>
        </xdr:cNvPr>
        <xdr:cNvSpPr>
          <a:spLocks noChangeArrowheads="1"/>
        </xdr:cNvSpPr>
      </xdr:nvSpPr>
      <xdr:spPr bwMode="auto">
        <a:xfrm>
          <a:off x="3441700" y="6972300"/>
          <a:ext cx="774700" cy="787400"/>
        </a:xfrm>
        <a:prstGeom prst="cube">
          <a:avLst>
            <a:gd name="adj" fmla="val 36708"/>
          </a:avLst>
        </a:prstGeom>
        <a:solidFill>
          <a:srgbClr xmlns:mc="http://schemas.openxmlformats.org/markup-compatibility/2006" xmlns:a14="http://schemas.microsoft.com/office/drawing/2010/main" val="C0C0C0" mc:Ignorable="a14" a14:legacySpreadsheetColorIndex="22">
            <a:alpha val="50195"/>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781050</xdr:colOff>
      <xdr:row>32</xdr:row>
      <xdr:rowOff>190500</xdr:rowOff>
    </xdr:from>
    <xdr:to>
      <xdr:col>4</xdr:col>
      <xdr:colOff>158750</xdr:colOff>
      <xdr:row>32</xdr:row>
      <xdr:rowOff>381000</xdr:rowOff>
    </xdr:to>
    <xdr:sp macro="" textlink="">
      <xdr:nvSpPr>
        <xdr:cNvPr id="3823" name="AutoShape 138">
          <a:extLst>
            <a:ext uri="{FF2B5EF4-FFF2-40B4-BE49-F238E27FC236}">
              <a16:creationId xmlns:a16="http://schemas.microsoft.com/office/drawing/2014/main" id="{5E6C5147-6082-49CC-2B08-1CDAD7CBC577}"/>
            </a:ext>
          </a:extLst>
        </xdr:cNvPr>
        <xdr:cNvSpPr>
          <a:spLocks noChangeArrowheads="1"/>
        </xdr:cNvSpPr>
      </xdr:nvSpPr>
      <xdr:spPr bwMode="auto">
        <a:xfrm>
          <a:off x="3638550" y="6991350"/>
          <a:ext cx="330200" cy="190500"/>
        </a:xfrm>
        <a:prstGeom prst="can">
          <a:avLst>
            <a:gd name="adj" fmla="val 4285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82550</xdr:colOff>
      <xdr:row>32</xdr:row>
      <xdr:rowOff>457200</xdr:rowOff>
    </xdr:from>
    <xdr:to>
      <xdr:col>3</xdr:col>
      <xdr:colOff>527050</xdr:colOff>
      <xdr:row>32</xdr:row>
      <xdr:rowOff>469900</xdr:rowOff>
    </xdr:to>
    <xdr:sp macro="" textlink="">
      <xdr:nvSpPr>
        <xdr:cNvPr id="3824" name="Line 139">
          <a:extLst>
            <a:ext uri="{FF2B5EF4-FFF2-40B4-BE49-F238E27FC236}">
              <a16:creationId xmlns:a16="http://schemas.microsoft.com/office/drawing/2014/main" id="{AE48A2C6-749C-4DE7-1B0B-99AE2B377399}"/>
            </a:ext>
          </a:extLst>
        </xdr:cNvPr>
        <xdr:cNvSpPr>
          <a:spLocks noChangeShapeType="1"/>
        </xdr:cNvSpPr>
      </xdr:nvSpPr>
      <xdr:spPr bwMode="auto">
        <a:xfrm>
          <a:off x="2940050" y="7258050"/>
          <a:ext cx="44450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107950</xdr:colOff>
      <xdr:row>35</xdr:row>
      <xdr:rowOff>101600</xdr:rowOff>
    </xdr:from>
    <xdr:to>
      <xdr:col>3</xdr:col>
      <xdr:colOff>463550</xdr:colOff>
      <xdr:row>35</xdr:row>
      <xdr:rowOff>107950</xdr:rowOff>
    </xdr:to>
    <xdr:sp macro="" textlink="">
      <xdr:nvSpPr>
        <xdr:cNvPr id="3825" name="Line 140">
          <a:extLst>
            <a:ext uri="{FF2B5EF4-FFF2-40B4-BE49-F238E27FC236}">
              <a16:creationId xmlns:a16="http://schemas.microsoft.com/office/drawing/2014/main" id="{06F2EE0C-72CF-434F-4682-F1B3609AB9F6}"/>
            </a:ext>
          </a:extLst>
        </xdr:cNvPr>
        <xdr:cNvSpPr>
          <a:spLocks noChangeShapeType="1"/>
        </xdr:cNvSpPr>
      </xdr:nvSpPr>
      <xdr:spPr bwMode="auto">
        <a:xfrm>
          <a:off x="2965450" y="7727950"/>
          <a:ext cx="35560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222250</xdr:colOff>
      <xdr:row>32</xdr:row>
      <xdr:rowOff>463550</xdr:rowOff>
    </xdr:from>
    <xdr:to>
      <xdr:col>3</xdr:col>
      <xdr:colOff>228600</xdr:colOff>
      <xdr:row>35</xdr:row>
      <xdr:rowOff>95250</xdr:rowOff>
    </xdr:to>
    <xdr:sp macro="" textlink="">
      <xdr:nvSpPr>
        <xdr:cNvPr id="3826" name="Line 141">
          <a:extLst>
            <a:ext uri="{FF2B5EF4-FFF2-40B4-BE49-F238E27FC236}">
              <a16:creationId xmlns:a16="http://schemas.microsoft.com/office/drawing/2014/main" id="{5C21F0AB-98C4-8564-F28F-C9E8661A5DF9}"/>
            </a:ext>
          </a:extLst>
        </xdr:cNvPr>
        <xdr:cNvSpPr>
          <a:spLocks noChangeShapeType="1"/>
        </xdr:cNvSpPr>
      </xdr:nvSpPr>
      <xdr:spPr bwMode="auto">
        <a:xfrm>
          <a:off x="3079750" y="7264400"/>
          <a:ext cx="635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876300</xdr:colOff>
      <xdr:row>33</xdr:row>
      <xdr:rowOff>69850</xdr:rowOff>
    </xdr:from>
    <xdr:to>
      <xdr:col>3</xdr:col>
      <xdr:colOff>280321</xdr:colOff>
      <xdr:row>35</xdr:row>
      <xdr:rowOff>88885</xdr:rowOff>
    </xdr:to>
    <xdr:sp macro="" textlink="">
      <xdr:nvSpPr>
        <xdr:cNvPr id="1166" name="Rectangle 142">
          <a:extLst>
            <a:ext uri="{FF2B5EF4-FFF2-40B4-BE49-F238E27FC236}">
              <a16:creationId xmlns:a16="http://schemas.microsoft.com/office/drawing/2014/main" id="{492C2407-3D79-3D95-8222-95FF08E6C370}"/>
            </a:ext>
          </a:extLst>
        </xdr:cNvPr>
        <xdr:cNvSpPr>
          <a:spLocks noChangeArrowheads="1"/>
        </xdr:cNvSpPr>
      </xdr:nvSpPr>
      <xdr:spPr bwMode="auto">
        <a:xfrm>
          <a:off x="3019425" y="9029700"/>
          <a:ext cx="400050" cy="352425"/>
        </a:xfrm>
        <a:prstGeom prst="rect">
          <a:avLst/>
        </a:prstGeom>
        <a:noFill/>
        <a:ln>
          <a:noFill/>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H</a:t>
          </a:r>
        </a:p>
        <a:p>
          <a:pPr algn="ctr" rtl="0">
            <a:lnSpc>
              <a:spcPts val="1200"/>
            </a:lnSpc>
            <a:defRPr sz="1000"/>
          </a:pPr>
          <a:r>
            <a:rPr lang="ja-JP" altLang="en-US" sz="1100" b="0" i="0" u="none" strike="noStrike" baseline="0">
              <a:solidFill>
                <a:srgbClr val="000000"/>
              </a:solidFill>
              <a:latin typeface="ＭＳ Ｐゴシック"/>
              <a:ea typeface="ＭＳ Ｐゴシック"/>
            </a:rPr>
            <a:t>(m)</a:t>
          </a:r>
          <a:endParaRPr lang="ja-JP" altLang="en-US"/>
        </a:p>
      </xdr:txBody>
    </xdr:sp>
    <xdr:clientData/>
  </xdr:twoCellAnchor>
  <xdr:twoCellAnchor>
    <xdr:from>
      <xdr:col>3</xdr:col>
      <xdr:colOff>107950</xdr:colOff>
      <xdr:row>32</xdr:row>
      <xdr:rowOff>298450</xdr:rowOff>
    </xdr:from>
    <xdr:to>
      <xdr:col>3</xdr:col>
      <xdr:colOff>546100</xdr:colOff>
      <xdr:row>33</xdr:row>
      <xdr:rowOff>13631</xdr:rowOff>
    </xdr:to>
    <xdr:sp macro="" textlink="">
      <xdr:nvSpPr>
        <xdr:cNvPr id="1167" name="Rectangle 143">
          <a:extLst>
            <a:ext uri="{FF2B5EF4-FFF2-40B4-BE49-F238E27FC236}">
              <a16:creationId xmlns:a16="http://schemas.microsoft.com/office/drawing/2014/main" id="{32673C2C-FC1F-0751-A2D1-2D3AEE342099}"/>
            </a:ext>
          </a:extLst>
        </xdr:cNvPr>
        <xdr:cNvSpPr>
          <a:spLocks noChangeArrowheads="1"/>
        </xdr:cNvSpPr>
      </xdr:nvSpPr>
      <xdr:spPr bwMode="auto">
        <a:xfrm>
          <a:off x="3219450" y="8753475"/>
          <a:ext cx="485775" cy="209550"/>
        </a:xfrm>
        <a:prstGeom prst="rect">
          <a:avLst/>
        </a:prstGeom>
        <a:noFill/>
        <a:ln>
          <a:noFill/>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▽HWL</a:t>
          </a:r>
          <a:endParaRPr lang="ja-JP" altLang="en-US"/>
        </a:p>
      </xdr:txBody>
    </xdr:sp>
    <xdr:clientData/>
  </xdr:twoCellAnchor>
  <xdr:twoCellAnchor>
    <xdr:from>
      <xdr:col>3</xdr:col>
      <xdr:colOff>495300</xdr:colOff>
      <xdr:row>34</xdr:row>
      <xdr:rowOff>19050</xdr:rowOff>
    </xdr:from>
    <xdr:to>
      <xdr:col>3</xdr:col>
      <xdr:colOff>501650</xdr:colOff>
      <xdr:row>34</xdr:row>
      <xdr:rowOff>133350</xdr:rowOff>
    </xdr:to>
    <xdr:sp macro="" textlink="">
      <xdr:nvSpPr>
        <xdr:cNvPr id="3829" name="Line 144">
          <a:extLst>
            <a:ext uri="{FF2B5EF4-FFF2-40B4-BE49-F238E27FC236}">
              <a16:creationId xmlns:a16="http://schemas.microsoft.com/office/drawing/2014/main" id="{B71B60C5-60A5-FC12-A2D7-3F584DAE62AE}"/>
            </a:ext>
          </a:extLst>
        </xdr:cNvPr>
        <xdr:cNvSpPr>
          <a:spLocks noChangeShapeType="1"/>
        </xdr:cNvSpPr>
      </xdr:nvSpPr>
      <xdr:spPr bwMode="auto">
        <a:xfrm rot="1500000">
          <a:off x="3352800" y="7480300"/>
          <a:ext cx="635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3</xdr:col>
      <xdr:colOff>495300</xdr:colOff>
      <xdr:row>35</xdr:row>
      <xdr:rowOff>19050</xdr:rowOff>
    </xdr:from>
    <xdr:to>
      <xdr:col>3</xdr:col>
      <xdr:colOff>501650</xdr:colOff>
      <xdr:row>35</xdr:row>
      <xdr:rowOff>120650</xdr:rowOff>
    </xdr:to>
    <xdr:sp macro="" textlink="">
      <xdr:nvSpPr>
        <xdr:cNvPr id="3830" name="Line 145">
          <a:extLst>
            <a:ext uri="{FF2B5EF4-FFF2-40B4-BE49-F238E27FC236}">
              <a16:creationId xmlns:a16="http://schemas.microsoft.com/office/drawing/2014/main" id="{A3640EE9-9B90-CBA0-5B01-93DA3129AC9D}"/>
            </a:ext>
          </a:extLst>
        </xdr:cNvPr>
        <xdr:cNvSpPr>
          <a:spLocks noChangeShapeType="1"/>
        </xdr:cNvSpPr>
      </xdr:nvSpPr>
      <xdr:spPr bwMode="auto">
        <a:xfrm rot="1500000">
          <a:off x="3352800" y="7645400"/>
          <a:ext cx="6350" cy="101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3</xdr:col>
      <xdr:colOff>495300</xdr:colOff>
      <xdr:row>33</xdr:row>
      <xdr:rowOff>12700</xdr:rowOff>
    </xdr:from>
    <xdr:to>
      <xdr:col>3</xdr:col>
      <xdr:colOff>501650</xdr:colOff>
      <xdr:row>33</xdr:row>
      <xdr:rowOff>127000</xdr:rowOff>
    </xdr:to>
    <xdr:sp macro="" textlink="">
      <xdr:nvSpPr>
        <xdr:cNvPr id="3831" name="Line 146">
          <a:extLst>
            <a:ext uri="{FF2B5EF4-FFF2-40B4-BE49-F238E27FC236}">
              <a16:creationId xmlns:a16="http://schemas.microsoft.com/office/drawing/2014/main" id="{F5A95419-3C2E-495C-0A53-778B84B7BFE3}"/>
            </a:ext>
          </a:extLst>
        </xdr:cNvPr>
        <xdr:cNvSpPr>
          <a:spLocks noChangeShapeType="1"/>
        </xdr:cNvSpPr>
      </xdr:nvSpPr>
      <xdr:spPr bwMode="auto">
        <a:xfrm rot="1500000">
          <a:off x="3352800" y="7308850"/>
          <a:ext cx="635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3</xdr:col>
      <xdr:colOff>584200</xdr:colOff>
      <xdr:row>35</xdr:row>
      <xdr:rowOff>152400</xdr:rowOff>
    </xdr:from>
    <xdr:to>
      <xdr:col>3</xdr:col>
      <xdr:colOff>590550</xdr:colOff>
      <xdr:row>37</xdr:row>
      <xdr:rowOff>76200</xdr:rowOff>
    </xdr:to>
    <xdr:sp macro="" textlink="">
      <xdr:nvSpPr>
        <xdr:cNvPr id="3832" name="Line 147">
          <a:extLst>
            <a:ext uri="{FF2B5EF4-FFF2-40B4-BE49-F238E27FC236}">
              <a16:creationId xmlns:a16="http://schemas.microsoft.com/office/drawing/2014/main" id="{AF8B48D8-85C9-8853-E40E-3F845F9BC6A0}"/>
            </a:ext>
          </a:extLst>
        </xdr:cNvPr>
        <xdr:cNvSpPr>
          <a:spLocks noChangeShapeType="1"/>
        </xdr:cNvSpPr>
      </xdr:nvSpPr>
      <xdr:spPr bwMode="auto">
        <a:xfrm>
          <a:off x="3441700" y="7778750"/>
          <a:ext cx="635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146050</xdr:colOff>
      <xdr:row>35</xdr:row>
      <xdr:rowOff>165100</xdr:rowOff>
    </xdr:from>
    <xdr:to>
      <xdr:col>4</xdr:col>
      <xdr:colOff>152400</xdr:colOff>
      <xdr:row>37</xdr:row>
      <xdr:rowOff>88900</xdr:rowOff>
    </xdr:to>
    <xdr:sp macro="" textlink="">
      <xdr:nvSpPr>
        <xdr:cNvPr id="3833" name="Line 148">
          <a:extLst>
            <a:ext uri="{FF2B5EF4-FFF2-40B4-BE49-F238E27FC236}">
              <a16:creationId xmlns:a16="http://schemas.microsoft.com/office/drawing/2014/main" id="{EC4D23EE-C86E-A776-4D78-5418BBB60C79}"/>
            </a:ext>
          </a:extLst>
        </xdr:cNvPr>
        <xdr:cNvSpPr>
          <a:spLocks noChangeShapeType="1"/>
        </xdr:cNvSpPr>
      </xdr:nvSpPr>
      <xdr:spPr bwMode="auto">
        <a:xfrm>
          <a:off x="3956050" y="7791450"/>
          <a:ext cx="635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400050</xdr:colOff>
      <xdr:row>34</xdr:row>
      <xdr:rowOff>57150</xdr:rowOff>
    </xdr:from>
    <xdr:to>
      <xdr:col>4</xdr:col>
      <xdr:colOff>406400</xdr:colOff>
      <xdr:row>35</xdr:row>
      <xdr:rowOff>152400</xdr:rowOff>
    </xdr:to>
    <xdr:sp macro="" textlink="">
      <xdr:nvSpPr>
        <xdr:cNvPr id="3834" name="Line 149">
          <a:extLst>
            <a:ext uri="{FF2B5EF4-FFF2-40B4-BE49-F238E27FC236}">
              <a16:creationId xmlns:a16="http://schemas.microsoft.com/office/drawing/2014/main" id="{F5738556-ABD0-D61F-2113-17963066970B}"/>
            </a:ext>
          </a:extLst>
        </xdr:cNvPr>
        <xdr:cNvSpPr>
          <a:spLocks noChangeShapeType="1"/>
        </xdr:cNvSpPr>
      </xdr:nvSpPr>
      <xdr:spPr bwMode="auto">
        <a:xfrm>
          <a:off x="4210050" y="7518400"/>
          <a:ext cx="6350" cy="260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596900</xdr:colOff>
      <xdr:row>37</xdr:row>
      <xdr:rowOff>69850</xdr:rowOff>
    </xdr:from>
    <xdr:to>
      <xdr:col>4</xdr:col>
      <xdr:colOff>120650</xdr:colOff>
      <xdr:row>37</xdr:row>
      <xdr:rowOff>69850</xdr:rowOff>
    </xdr:to>
    <xdr:sp macro="" textlink="">
      <xdr:nvSpPr>
        <xdr:cNvPr id="3835" name="Line 150">
          <a:extLst>
            <a:ext uri="{FF2B5EF4-FFF2-40B4-BE49-F238E27FC236}">
              <a16:creationId xmlns:a16="http://schemas.microsoft.com/office/drawing/2014/main" id="{5DCE4FC3-4CF0-80D8-1870-6E71EE8AA5E7}"/>
            </a:ext>
          </a:extLst>
        </xdr:cNvPr>
        <xdr:cNvSpPr>
          <a:spLocks noChangeShapeType="1"/>
        </xdr:cNvSpPr>
      </xdr:nvSpPr>
      <xdr:spPr bwMode="auto">
        <a:xfrm flipV="1">
          <a:off x="3454400" y="8039100"/>
          <a:ext cx="476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158750</xdr:colOff>
      <xdr:row>35</xdr:row>
      <xdr:rowOff>139700</xdr:rowOff>
    </xdr:from>
    <xdr:to>
      <xdr:col>4</xdr:col>
      <xdr:colOff>368300</xdr:colOff>
      <xdr:row>37</xdr:row>
      <xdr:rowOff>57150</xdr:rowOff>
    </xdr:to>
    <xdr:sp macro="" textlink="">
      <xdr:nvSpPr>
        <xdr:cNvPr id="3836" name="Line 151">
          <a:extLst>
            <a:ext uri="{FF2B5EF4-FFF2-40B4-BE49-F238E27FC236}">
              <a16:creationId xmlns:a16="http://schemas.microsoft.com/office/drawing/2014/main" id="{9A7F3FC4-AABA-5919-F956-0D97966E04F2}"/>
            </a:ext>
          </a:extLst>
        </xdr:cNvPr>
        <xdr:cNvSpPr>
          <a:spLocks noChangeShapeType="1"/>
        </xdr:cNvSpPr>
      </xdr:nvSpPr>
      <xdr:spPr bwMode="auto">
        <a:xfrm flipV="1">
          <a:off x="3968750" y="7766050"/>
          <a:ext cx="209550" cy="260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558800</xdr:colOff>
      <xdr:row>37</xdr:row>
      <xdr:rowOff>88900</xdr:rowOff>
    </xdr:from>
    <xdr:to>
      <xdr:col>4</xdr:col>
      <xdr:colOff>170765</xdr:colOff>
      <xdr:row>38</xdr:row>
      <xdr:rowOff>114351</xdr:rowOff>
    </xdr:to>
    <xdr:sp macro="" textlink="">
      <xdr:nvSpPr>
        <xdr:cNvPr id="1176" name="Rectangle 152">
          <a:extLst>
            <a:ext uri="{FF2B5EF4-FFF2-40B4-BE49-F238E27FC236}">
              <a16:creationId xmlns:a16="http://schemas.microsoft.com/office/drawing/2014/main" id="{F4871C4D-937B-1C36-C476-84C25B4E3406}"/>
            </a:ext>
          </a:extLst>
        </xdr:cNvPr>
        <xdr:cNvSpPr>
          <a:spLocks noChangeArrowheads="1"/>
        </xdr:cNvSpPr>
      </xdr:nvSpPr>
      <xdr:spPr bwMode="auto">
        <a:xfrm>
          <a:off x="3714750" y="9744075"/>
          <a:ext cx="628650" cy="238125"/>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W(m)</a:t>
          </a:r>
          <a:endParaRPr lang="ja-JP" altLang="en-US"/>
        </a:p>
      </xdr:txBody>
    </xdr:sp>
    <xdr:clientData/>
  </xdr:twoCellAnchor>
  <xdr:twoCellAnchor>
    <xdr:from>
      <xdr:col>4</xdr:col>
      <xdr:colOff>279400</xdr:colOff>
      <xdr:row>36</xdr:row>
      <xdr:rowOff>101600</xdr:rowOff>
    </xdr:from>
    <xdr:to>
      <xdr:col>4</xdr:col>
      <xdr:colOff>768350</xdr:colOff>
      <xdr:row>37</xdr:row>
      <xdr:rowOff>108107</xdr:rowOff>
    </xdr:to>
    <xdr:sp macro="" textlink="">
      <xdr:nvSpPr>
        <xdr:cNvPr id="1177" name="Rectangle 153">
          <a:extLst>
            <a:ext uri="{FF2B5EF4-FFF2-40B4-BE49-F238E27FC236}">
              <a16:creationId xmlns:a16="http://schemas.microsoft.com/office/drawing/2014/main" id="{6667D2CA-58E3-34A8-CE7F-EDD87BB07E3F}"/>
            </a:ext>
          </a:extLst>
        </xdr:cNvPr>
        <xdr:cNvSpPr>
          <a:spLocks noChangeArrowheads="1"/>
        </xdr:cNvSpPr>
      </xdr:nvSpPr>
      <xdr:spPr bwMode="auto">
        <a:xfrm>
          <a:off x="4448175" y="9591675"/>
          <a:ext cx="542925" cy="171450"/>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L(m)</a:t>
          </a:r>
          <a:endParaRPr lang="ja-JP" altLang="en-US"/>
        </a:p>
      </xdr:txBody>
    </xdr:sp>
    <xdr:clientData/>
  </xdr:twoCellAnchor>
  <xdr:twoCellAnchor>
    <xdr:from>
      <xdr:col>3</xdr:col>
      <xdr:colOff>838200</xdr:colOff>
      <xdr:row>36</xdr:row>
      <xdr:rowOff>31750</xdr:rowOff>
    </xdr:from>
    <xdr:to>
      <xdr:col>3</xdr:col>
      <xdr:colOff>844550</xdr:colOff>
      <xdr:row>36</xdr:row>
      <xdr:rowOff>133350</xdr:rowOff>
    </xdr:to>
    <xdr:sp macro="" textlink="">
      <xdr:nvSpPr>
        <xdr:cNvPr id="3839" name="Line 154">
          <a:extLst>
            <a:ext uri="{FF2B5EF4-FFF2-40B4-BE49-F238E27FC236}">
              <a16:creationId xmlns:a16="http://schemas.microsoft.com/office/drawing/2014/main" id="{D13874F4-A738-8597-9EDE-55B16DECE4E5}"/>
            </a:ext>
          </a:extLst>
        </xdr:cNvPr>
        <xdr:cNvSpPr>
          <a:spLocks noChangeShapeType="1"/>
        </xdr:cNvSpPr>
      </xdr:nvSpPr>
      <xdr:spPr bwMode="auto">
        <a:xfrm>
          <a:off x="3695700" y="7829550"/>
          <a:ext cx="6350" cy="101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3</xdr:col>
      <xdr:colOff>704850</xdr:colOff>
      <xdr:row>36</xdr:row>
      <xdr:rowOff>31750</xdr:rowOff>
    </xdr:from>
    <xdr:to>
      <xdr:col>3</xdr:col>
      <xdr:colOff>711200</xdr:colOff>
      <xdr:row>36</xdr:row>
      <xdr:rowOff>133350</xdr:rowOff>
    </xdr:to>
    <xdr:sp macro="" textlink="">
      <xdr:nvSpPr>
        <xdr:cNvPr id="3840" name="Line 155">
          <a:extLst>
            <a:ext uri="{FF2B5EF4-FFF2-40B4-BE49-F238E27FC236}">
              <a16:creationId xmlns:a16="http://schemas.microsoft.com/office/drawing/2014/main" id="{B2F40D6D-7217-B5D2-CB10-764BB8BB115A}"/>
            </a:ext>
          </a:extLst>
        </xdr:cNvPr>
        <xdr:cNvSpPr>
          <a:spLocks noChangeShapeType="1"/>
        </xdr:cNvSpPr>
      </xdr:nvSpPr>
      <xdr:spPr bwMode="auto">
        <a:xfrm>
          <a:off x="3562350" y="7829550"/>
          <a:ext cx="6350" cy="101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31750</xdr:colOff>
      <xdr:row>36</xdr:row>
      <xdr:rowOff>31750</xdr:rowOff>
    </xdr:from>
    <xdr:to>
      <xdr:col>4</xdr:col>
      <xdr:colOff>38100</xdr:colOff>
      <xdr:row>36</xdr:row>
      <xdr:rowOff>133350</xdr:rowOff>
    </xdr:to>
    <xdr:sp macro="" textlink="">
      <xdr:nvSpPr>
        <xdr:cNvPr id="3841" name="Line 156">
          <a:extLst>
            <a:ext uri="{FF2B5EF4-FFF2-40B4-BE49-F238E27FC236}">
              <a16:creationId xmlns:a16="http://schemas.microsoft.com/office/drawing/2014/main" id="{4603BC41-A482-E02E-7EB0-856EF173E9A6}"/>
            </a:ext>
          </a:extLst>
        </xdr:cNvPr>
        <xdr:cNvSpPr>
          <a:spLocks noChangeShapeType="1"/>
        </xdr:cNvSpPr>
      </xdr:nvSpPr>
      <xdr:spPr bwMode="auto">
        <a:xfrm>
          <a:off x="3841750" y="7829550"/>
          <a:ext cx="6350" cy="101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330200</xdr:colOff>
      <xdr:row>34</xdr:row>
      <xdr:rowOff>146050</xdr:rowOff>
    </xdr:from>
    <xdr:to>
      <xdr:col>4</xdr:col>
      <xdr:colOff>342900</xdr:colOff>
      <xdr:row>35</xdr:row>
      <xdr:rowOff>88900</xdr:rowOff>
    </xdr:to>
    <xdr:sp macro="" textlink="">
      <xdr:nvSpPr>
        <xdr:cNvPr id="3842" name="Line 157">
          <a:extLst>
            <a:ext uri="{FF2B5EF4-FFF2-40B4-BE49-F238E27FC236}">
              <a16:creationId xmlns:a16="http://schemas.microsoft.com/office/drawing/2014/main" id="{4068223C-4F64-AE64-0DBD-C3AD487AD832}"/>
            </a:ext>
          </a:extLst>
        </xdr:cNvPr>
        <xdr:cNvSpPr>
          <a:spLocks noChangeShapeType="1"/>
        </xdr:cNvSpPr>
      </xdr:nvSpPr>
      <xdr:spPr bwMode="auto">
        <a:xfrm>
          <a:off x="4140200" y="7607300"/>
          <a:ext cx="12700" cy="107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228600</xdr:colOff>
      <xdr:row>35</xdr:row>
      <xdr:rowOff>95250</xdr:rowOff>
    </xdr:from>
    <xdr:to>
      <xdr:col>4</xdr:col>
      <xdr:colOff>241300</xdr:colOff>
      <xdr:row>36</xdr:row>
      <xdr:rowOff>38100</xdr:rowOff>
    </xdr:to>
    <xdr:sp macro="" textlink="">
      <xdr:nvSpPr>
        <xdr:cNvPr id="3843" name="Line 158">
          <a:extLst>
            <a:ext uri="{FF2B5EF4-FFF2-40B4-BE49-F238E27FC236}">
              <a16:creationId xmlns:a16="http://schemas.microsoft.com/office/drawing/2014/main" id="{E22BBE20-2BF8-DFFC-0CC9-77D81818A954}"/>
            </a:ext>
          </a:extLst>
        </xdr:cNvPr>
        <xdr:cNvSpPr>
          <a:spLocks noChangeShapeType="1"/>
        </xdr:cNvSpPr>
      </xdr:nvSpPr>
      <xdr:spPr bwMode="auto">
        <a:xfrm>
          <a:off x="4038600" y="7721600"/>
          <a:ext cx="1270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476250</xdr:colOff>
      <xdr:row>32</xdr:row>
      <xdr:rowOff>400050</xdr:rowOff>
    </xdr:from>
    <xdr:to>
      <xdr:col>4</xdr:col>
      <xdr:colOff>476250</xdr:colOff>
      <xdr:row>33</xdr:row>
      <xdr:rowOff>19050</xdr:rowOff>
    </xdr:to>
    <xdr:sp macro="" textlink="">
      <xdr:nvSpPr>
        <xdr:cNvPr id="3844" name="Line 159">
          <a:extLst>
            <a:ext uri="{FF2B5EF4-FFF2-40B4-BE49-F238E27FC236}">
              <a16:creationId xmlns:a16="http://schemas.microsoft.com/office/drawing/2014/main" id="{96966F7A-A842-A2C6-9946-079ED346AF3F}"/>
            </a:ext>
          </a:extLst>
        </xdr:cNvPr>
        <xdr:cNvSpPr>
          <a:spLocks noChangeShapeType="1"/>
        </xdr:cNvSpPr>
      </xdr:nvSpPr>
      <xdr:spPr bwMode="auto">
        <a:xfrm rot="-1500000">
          <a:off x="4286250" y="7200900"/>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476250</xdr:colOff>
      <xdr:row>33</xdr:row>
      <xdr:rowOff>76200</xdr:rowOff>
    </xdr:from>
    <xdr:to>
      <xdr:col>4</xdr:col>
      <xdr:colOff>476250</xdr:colOff>
      <xdr:row>34</xdr:row>
      <xdr:rowOff>19050</xdr:rowOff>
    </xdr:to>
    <xdr:sp macro="" textlink="">
      <xdr:nvSpPr>
        <xdr:cNvPr id="3845" name="Line 160">
          <a:extLst>
            <a:ext uri="{FF2B5EF4-FFF2-40B4-BE49-F238E27FC236}">
              <a16:creationId xmlns:a16="http://schemas.microsoft.com/office/drawing/2014/main" id="{DD22F07B-0944-A3F8-E352-D1D908017A93}"/>
            </a:ext>
          </a:extLst>
        </xdr:cNvPr>
        <xdr:cNvSpPr>
          <a:spLocks noChangeShapeType="1"/>
        </xdr:cNvSpPr>
      </xdr:nvSpPr>
      <xdr:spPr bwMode="auto">
        <a:xfrm rot="-1500000">
          <a:off x="4286250" y="7372350"/>
          <a:ext cx="0" cy="107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476250</xdr:colOff>
      <xdr:row>32</xdr:row>
      <xdr:rowOff>228600</xdr:rowOff>
    </xdr:from>
    <xdr:to>
      <xdr:col>4</xdr:col>
      <xdr:colOff>482600</xdr:colOff>
      <xdr:row>32</xdr:row>
      <xdr:rowOff>342900</xdr:rowOff>
    </xdr:to>
    <xdr:sp macro="" textlink="">
      <xdr:nvSpPr>
        <xdr:cNvPr id="3846" name="Line 161">
          <a:extLst>
            <a:ext uri="{FF2B5EF4-FFF2-40B4-BE49-F238E27FC236}">
              <a16:creationId xmlns:a16="http://schemas.microsoft.com/office/drawing/2014/main" id="{BB97A0C3-A581-B82F-2DD2-8035AA1A6BF3}"/>
            </a:ext>
          </a:extLst>
        </xdr:cNvPr>
        <xdr:cNvSpPr>
          <a:spLocks noChangeShapeType="1"/>
        </xdr:cNvSpPr>
      </xdr:nvSpPr>
      <xdr:spPr bwMode="auto">
        <a:xfrm rot="-1500000">
          <a:off x="4286250" y="7029450"/>
          <a:ext cx="635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6</xdr:col>
      <xdr:colOff>247650</xdr:colOff>
      <xdr:row>38</xdr:row>
      <xdr:rowOff>374650</xdr:rowOff>
    </xdr:from>
    <xdr:to>
      <xdr:col>12</xdr:col>
      <xdr:colOff>127000</xdr:colOff>
      <xdr:row>45</xdr:row>
      <xdr:rowOff>165100</xdr:rowOff>
    </xdr:to>
    <xdr:sp macro="" textlink="">
      <xdr:nvSpPr>
        <xdr:cNvPr id="3847" name="Text Box 717">
          <a:extLst>
            <a:ext uri="{FF2B5EF4-FFF2-40B4-BE49-F238E27FC236}">
              <a16:creationId xmlns:a16="http://schemas.microsoft.com/office/drawing/2014/main" id="{4DA0329E-B483-5DD1-69F5-81469CDF2CF7}"/>
            </a:ext>
          </a:extLst>
        </xdr:cNvPr>
        <xdr:cNvSpPr txBox="1">
          <a:spLocks noChangeArrowheads="1"/>
        </xdr:cNvSpPr>
      </xdr:nvSpPr>
      <xdr:spPr bwMode="auto">
        <a:xfrm>
          <a:off x="5962650" y="8547100"/>
          <a:ext cx="4908550" cy="11811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9</xdr:col>
      <xdr:colOff>190500</xdr:colOff>
      <xdr:row>41</xdr:row>
      <xdr:rowOff>0</xdr:rowOff>
    </xdr:from>
    <xdr:to>
      <xdr:col>9</xdr:col>
      <xdr:colOff>279400</xdr:colOff>
      <xdr:row>42</xdr:row>
      <xdr:rowOff>50800</xdr:rowOff>
    </xdr:to>
    <xdr:sp macro="" textlink="">
      <xdr:nvSpPr>
        <xdr:cNvPr id="3848" name="Text Box 718">
          <a:extLst>
            <a:ext uri="{FF2B5EF4-FFF2-40B4-BE49-F238E27FC236}">
              <a16:creationId xmlns:a16="http://schemas.microsoft.com/office/drawing/2014/main" id="{EE9EC3A8-7F36-2BBC-F873-D0CFF7317F3A}"/>
            </a:ext>
          </a:extLst>
        </xdr:cNvPr>
        <xdr:cNvSpPr txBox="1">
          <a:spLocks noChangeArrowheads="1"/>
        </xdr:cNvSpPr>
      </xdr:nvSpPr>
      <xdr:spPr bwMode="auto">
        <a:xfrm>
          <a:off x="8763000" y="8902700"/>
          <a:ext cx="88900" cy="215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800100</xdr:colOff>
      <xdr:row>39</xdr:row>
      <xdr:rowOff>127000</xdr:rowOff>
    </xdr:from>
    <xdr:to>
      <xdr:col>7</xdr:col>
      <xdr:colOff>882650</xdr:colOff>
      <xdr:row>41</xdr:row>
      <xdr:rowOff>12700</xdr:rowOff>
    </xdr:to>
    <xdr:sp macro="" textlink="">
      <xdr:nvSpPr>
        <xdr:cNvPr id="3849" name="Text Box 719">
          <a:extLst>
            <a:ext uri="{FF2B5EF4-FFF2-40B4-BE49-F238E27FC236}">
              <a16:creationId xmlns:a16="http://schemas.microsoft.com/office/drawing/2014/main" id="{77EE9D36-028F-022C-D296-1EDF92A61178}"/>
            </a:ext>
          </a:extLst>
        </xdr:cNvPr>
        <xdr:cNvSpPr txBox="1">
          <a:spLocks noChangeArrowheads="1"/>
        </xdr:cNvSpPr>
      </xdr:nvSpPr>
      <xdr:spPr bwMode="auto">
        <a:xfrm>
          <a:off x="7467600" y="8699500"/>
          <a:ext cx="82550" cy="215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158750</xdr:colOff>
      <xdr:row>40</xdr:row>
      <xdr:rowOff>133350</xdr:rowOff>
    </xdr:from>
    <xdr:to>
      <xdr:col>7</xdr:col>
      <xdr:colOff>247650</xdr:colOff>
      <xdr:row>42</xdr:row>
      <xdr:rowOff>31750</xdr:rowOff>
    </xdr:to>
    <xdr:sp macro="" textlink="">
      <xdr:nvSpPr>
        <xdr:cNvPr id="3850" name="Text Box 720">
          <a:extLst>
            <a:ext uri="{FF2B5EF4-FFF2-40B4-BE49-F238E27FC236}">
              <a16:creationId xmlns:a16="http://schemas.microsoft.com/office/drawing/2014/main" id="{8E5237A6-1138-AD53-7BEF-AA8A9886D461}"/>
            </a:ext>
          </a:extLst>
        </xdr:cNvPr>
        <xdr:cNvSpPr txBox="1">
          <a:spLocks noChangeArrowheads="1"/>
        </xdr:cNvSpPr>
      </xdr:nvSpPr>
      <xdr:spPr bwMode="auto">
        <a:xfrm>
          <a:off x="6826250" y="8870950"/>
          <a:ext cx="889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254000</xdr:colOff>
      <xdr:row>41</xdr:row>
      <xdr:rowOff>0</xdr:rowOff>
    </xdr:from>
    <xdr:to>
      <xdr:col>7</xdr:col>
      <xdr:colOff>342900</xdr:colOff>
      <xdr:row>42</xdr:row>
      <xdr:rowOff>50800</xdr:rowOff>
    </xdr:to>
    <xdr:sp macro="" textlink="">
      <xdr:nvSpPr>
        <xdr:cNvPr id="3851" name="Text Box 721">
          <a:extLst>
            <a:ext uri="{FF2B5EF4-FFF2-40B4-BE49-F238E27FC236}">
              <a16:creationId xmlns:a16="http://schemas.microsoft.com/office/drawing/2014/main" id="{B29617FC-47E2-425D-40AD-A62A843CE172}"/>
            </a:ext>
          </a:extLst>
        </xdr:cNvPr>
        <xdr:cNvSpPr txBox="1">
          <a:spLocks noChangeArrowheads="1"/>
        </xdr:cNvSpPr>
      </xdr:nvSpPr>
      <xdr:spPr bwMode="auto">
        <a:xfrm>
          <a:off x="6921500" y="8902700"/>
          <a:ext cx="88900" cy="215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xdr:col>
      <xdr:colOff>895350</xdr:colOff>
      <xdr:row>40</xdr:row>
      <xdr:rowOff>12700</xdr:rowOff>
    </xdr:from>
    <xdr:to>
      <xdr:col>7</xdr:col>
      <xdr:colOff>19050</xdr:colOff>
      <xdr:row>41</xdr:row>
      <xdr:rowOff>57150</xdr:rowOff>
    </xdr:to>
    <xdr:sp macro="" textlink="">
      <xdr:nvSpPr>
        <xdr:cNvPr id="3852" name="Text Box 722">
          <a:extLst>
            <a:ext uri="{FF2B5EF4-FFF2-40B4-BE49-F238E27FC236}">
              <a16:creationId xmlns:a16="http://schemas.microsoft.com/office/drawing/2014/main" id="{8A7E4B10-4F1B-9CBB-5B88-007D53CEC69C}"/>
            </a:ext>
          </a:extLst>
        </xdr:cNvPr>
        <xdr:cNvSpPr txBox="1">
          <a:spLocks noChangeArrowheads="1"/>
        </xdr:cNvSpPr>
      </xdr:nvSpPr>
      <xdr:spPr bwMode="auto">
        <a:xfrm>
          <a:off x="6610350" y="8750300"/>
          <a:ext cx="762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xdr:col>
      <xdr:colOff>838200</xdr:colOff>
      <xdr:row>39</xdr:row>
      <xdr:rowOff>146050</xdr:rowOff>
    </xdr:from>
    <xdr:to>
      <xdr:col>6</xdr:col>
      <xdr:colOff>920750</xdr:colOff>
      <xdr:row>41</xdr:row>
      <xdr:rowOff>31750</xdr:rowOff>
    </xdr:to>
    <xdr:sp macro="" textlink="">
      <xdr:nvSpPr>
        <xdr:cNvPr id="3853" name="Text Box 723">
          <a:extLst>
            <a:ext uri="{FF2B5EF4-FFF2-40B4-BE49-F238E27FC236}">
              <a16:creationId xmlns:a16="http://schemas.microsoft.com/office/drawing/2014/main" id="{F80035F6-679E-1043-2B1F-AEE2AEF88959}"/>
            </a:ext>
          </a:extLst>
        </xdr:cNvPr>
        <xdr:cNvSpPr txBox="1">
          <a:spLocks noChangeArrowheads="1"/>
        </xdr:cNvSpPr>
      </xdr:nvSpPr>
      <xdr:spPr bwMode="auto">
        <a:xfrm>
          <a:off x="6553200" y="8718550"/>
          <a:ext cx="82550" cy="215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xdr:col>
      <xdr:colOff>704850</xdr:colOff>
      <xdr:row>39</xdr:row>
      <xdr:rowOff>0</xdr:rowOff>
    </xdr:from>
    <xdr:to>
      <xdr:col>6</xdr:col>
      <xdr:colOff>793750</xdr:colOff>
      <xdr:row>40</xdr:row>
      <xdr:rowOff>50800</xdr:rowOff>
    </xdr:to>
    <xdr:sp macro="" textlink="">
      <xdr:nvSpPr>
        <xdr:cNvPr id="3854" name="Text Box 724">
          <a:extLst>
            <a:ext uri="{FF2B5EF4-FFF2-40B4-BE49-F238E27FC236}">
              <a16:creationId xmlns:a16="http://schemas.microsoft.com/office/drawing/2014/main" id="{9CEECC80-52F5-DB58-CA89-54A8DE32E3A2}"/>
            </a:ext>
          </a:extLst>
        </xdr:cNvPr>
        <xdr:cNvSpPr txBox="1">
          <a:spLocks noChangeArrowheads="1"/>
        </xdr:cNvSpPr>
      </xdr:nvSpPr>
      <xdr:spPr bwMode="auto">
        <a:xfrm>
          <a:off x="6419850" y="8572500"/>
          <a:ext cx="88900" cy="215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xdr:col>
      <xdr:colOff>533400</xdr:colOff>
      <xdr:row>39</xdr:row>
      <xdr:rowOff>146050</xdr:rowOff>
    </xdr:from>
    <xdr:to>
      <xdr:col>6</xdr:col>
      <xdr:colOff>622300</xdr:colOff>
      <xdr:row>41</xdr:row>
      <xdr:rowOff>31750</xdr:rowOff>
    </xdr:to>
    <xdr:sp macro="" textlink="">
      <xdr:nvSpPr>
        <xdr:cNvPr id="3855" name="Text Box 725">
          <a:extLst>
            <a:ext uri="{FF2B5EF4-FFF2-40B4-BE49-F238E27FC236}">
              <a16:creationId xmlns:a16="http://schemas.microsoft.com/office/drawing/2014/main" id="{6A15E7E5-3BD7-10D6-03B1-ED9723043164}"/>
            </a:ext>
          </a:extLst>
        </xdr:cNvPr>
        <xdr:cNvSpPr txBox="1">
          <a:spLocks noChangeArrowheads="1"/>
        </xdr:cNvSpPr>
      </xdr:nvSpPr>
      <xdr:spPr bwMode="auto">
        <a:xfrm>
          <a:off x="6248400" y="8718550"/>
          <a:ext cx="88900" cy="215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xdr:col>
      <xdr:colOff>635000</xdr:colOff>
      <xdr:row>39</xdr:row>
      <xdr:rowOff>0</xdr:rowOff>
    </xdr:from>
    <xdr:to>
      <xdr:col>6</xdr:col>
      <xdr:colOff>717550</xdr:colOff>
      <xdr:row>40</xdr:row>
      <xdr:rowOff>50800</xdr:rowOff>
    </xdr:to>
    <xdr:sp macro="" textlink="">
      <xdr:nvSpPr>
        <xdr:cNvPr id="3856" name="Text Box 726">
          <a:extLst>
            <a:ext uri="{FF2B5EF4-FFF2-40B4-BE49-F238E27FC236}">
              <a16:creationId xmlns:a16="http://schemas.microsoft.com/office/drawing/2014/main" id="{A5C43B64-AC01-4195-BCB6-33DCEFA0A8E2}"/>
            </a:ext>
          </a:extLst>
        </xdr:cNvPr>
        <xdr:cNvSpPr txBox="1">
          <a:spLocks noChangeArrowheads="1"/>
        </xdr:cNvSpPr>
      </xdr:nvSpPr>
      <xdr:spPr bwMode="auto">
        <a:xfrm>
          <a:off x="6350000" y="8572500"/>
          <a:ext cx="82550" cy="215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14</xdr:col>
      <xdr:colOff>584200</xdr:colOff>
      <xdr:row>42</xdr:row>
      <xdr:rowOff>114300</xdr:rowOff>
    </xdr:from>
    <xdr:to>
      <xdr:col>15</xdr:col>
      <xdr:colOff>57150</xdr:colOff>
      <xdr:row>44</xdr:row>
      <xdr:rowOff>0</xdr:rowOff>
    </xdr:to>
    <xdr:sp macro="" textlink="">
      <xdr:nvSpPr>
        <xdr:cNvPr id="3857" name="Text Box 727">
          <a:extLst>
            <a:ext uri="{FF2B5EF4-FFF2-40B4-BE49-F238E27FC236}">
              <a16:creationId xmlns:a16="http://schemas.microsoft.com/office/drawing/2014/main" id="{D3571BF1-DC50-9644-4F3D-325F16826F00}"/>
            </a:ext>
          </a:extLst>
        </xdr:cNvPr>
        <xdr:cNvSpPr txBox="1">
          <a:spLocks noChangeArrowheads="1"/>
        </xdr:cNvSpPr>
      </xdr:nvSpPr>
      <xdr:spPr bwMode="auto">
        <a:xfrm>
          <a:off x="12547600" y="9182100"/>
          <a:ext cx="82550" cy="215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76200</xdr:colOff>
      <xdr:row>41</xdr:row>
      <xdr:rowOff>0</xdr:rowOff>
    </xdr:from>
    <xdr:to>
      <xdr:col>7</xdr:col>
      <xdr:colOff>158750</xdr:colOff>
      <xdr:row>42</xdr:row>
      <xdr:rowOff>50800</xdr:rowOff>
    </xdr:to>
    <xdr:sp macro="" textlink="">
      <xdr:nvSpPr>
        <xdr:cNvPr id="3858" name="Text Box 728">
          <a:extLst>
            <a:ext uri="{FF2B5EF4-FFF2-40B4-BE49-F238E27FC236}">
              <a16:creationId xmlns:a16="http://schemas.microsoft.com/office/drawing/2014/main" id="{94FB80F9-996C-40EB-F3DC-2945A066CD8C}"/>
            </a:ext>
          </a:extLst>
        </xdr:cNvPr>
        <xdr:cNvSpPr txBox="1">
          <a:spLocks noChangeArrowheads="1"/>
        </xdr:cNvSpPr>
      </xdr:nvSpPr>
      <xdr:spPr bwMode="auto">
        <a:xfrm>
          <a:off x="6743700" y="8902700"/>
          <a:ext cx="82550" cy="215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44450</xdr:colOff>
      <xdr:row>41</xdr:row>
      <xdr:rowOff>0</xdr:rowOff>
    </xdr:from>
    <xdr:to>
      <xdr:col>7</xdr:col>
      <xdr:colOff>133350</xdr:colOff>
      <xdr:row>42</xdr:row>
      <xdr:rowOff>50800</xdr:rowOff>
    </xdr:to>
    <xdr:sp macro="" textlink="">
      <xdr:nvSpPr>
        <xdr:cNvPr id="3859" name="Text Box 729">
          <a:extLst>
            <a:ext uri="{FF2B5EF4-FFF2-40B4-BE49-F238E27FC236}">
              <a16:creationId xmlns:a16="http://schemas.microsoft.com/office/drawing/2014/main" id="{8C7F3374-2EA5-4DB9-5D84-FFE8EC5C0C70}"/>
            </a:ext>
          </a:extLst>
        </xdr:cNvPr>
        <xdr:cNvSpPr txBox="1">
          <a:spLocks noChangeArrowheads="1"/>
        </xdr:cNvSpPr>
      </xdr:nvSpPr>
      <xdr:spPr bwMode="auto">
        <a:xfrm>
          <a:off x="6711950" y="8902700"/>
          <a:ext cx="88900" cy="215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xdr:col>
      <xdr:colOff>908050</xdr:colOff>
      <xdr:row>41</xdr:row>
      <xdr:rowOff>0</xdr:rowOff>
    </xdr:from>
    <xdr:to>
      <xdr:col>7</xdr:col>
      <xdr:colOff>38100</xdr:colOff>
      <xdr:row>42</xdr:row>
      <xdr:rowOff>50800</xdr:rowOff>
    </xdr:to>
    <xdr:sp macro="" textlink="">
      <xdr:nvSpPr>
        <xdr:cNvPr id="3860" name="Text Box 730">
          <a:extLst>
            <a:ext uri="{FF2B5EF4-FFF2-40B4-BE49-F238E27FC236}">
              <a16:creationId xmlns:a16="http://schemas.microsoft.com/office/drawing/2014/main" id="{98C17ABC-71A7-236B-EBB5-B0F7EB0A85E4}"/>
            </a:ext>
          </a:extLst>
        </xdr:cNvPr>
        <xdr:cNvSpPr txBox="1">
          <a:spLocks noChangeArrowheads="1"/>
        </xdr:cNvSpPr>
      </xdr:nvSpPr>
      <xdr:spPr bwMode="auto">
        <a:xfrm>
          <a:off x="6623050" y="8902700"/>
          <a:ext cx="82550" cy="215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xdr:col>
      <xdr:colOff>857250</xdr:colOff>
      <xdr:row>41</xdr:row>
      <xdr:rowOff>38100</xdr:rowOff>
    </xdr:from>
    <xdr:to>
      <xdr:col>6</xdr:col>
      <xdr:colOff>933450</xdr:colOff>
      <xdr:row>42</xdr:row>
      <xdr:rowOff>76200</xdr:rowOff>
    </xdr:to>
    <xdr:sp macro="" textlink="">
      <xdr:nvSpPr>
        <xdr:cNvPr id="3861" name="Text Box 731">
          <a:extLst>
            <a:ext uri="{FF2B5EF4-FFF2-40B4-BE49-F238E27FC236}">
              <a16:creationId xmlns:a16="http://schemas.microsoft.com/office/drawing/2014/main" id="{4C3511F7-187D-A5A3-CAEF-E58A077F92EB}"/>
            </a:ext>
          </a:extLst>
        </xdr:cNvPr>
        <xdr:cNvSpPr txBox="1">
          <a:spLocks noChangeArrowheads="1"/>
        </xdr:cNvSpPr>
      </xdr:nvSpPr>
      <xdr:spPr bwMode="auto">
        <a:xfrm>
          <a:off x="6572250" y="8940800"/>
          <a:ext cx="76200" cy="2032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xdr:col>
      <xdr:colOff>933450</xdr:colOff>
      <xdr:row>46</xdr:row>
      <xdr:rowOff>107950</xdr:rowOff>
    </xdr:from>
    <xdr:to>
      <xdr:col>7</xdr:col>
      <xdr:colOff>57150</xdr:colOff>
      <xdr:row>47</xdr:row>
      <xdr:rowOff>133350</xdr:rowOff>
    </xdr:to>
    <xdr:sp macro="" textlink="">
      <xdr:nvSpPr>
        <xdr:cNvPr id="3862" name="Text Box 732">
          <a:extLst>
            <a:ext uri="{FF2B5EF4-FFF2-40B4-BE49-F238E27FC236}">
              <a16:creationId xmlns:a16="http://schemas.microsoft.com/office/drawing/2014/main" id="{5B061BBE-CF61-1153-6D8A-FD7C4D4DD6A9}"/>
            </a:ext>
          </a:extLst>
        </xdr:cNvPr>
        <xdr:cNvSpPr txBox="1">
          <a:spLocks noChangeArrowheads="1"/>
        </xdr:cNvSpPr>
      </xdr:nvSpPr>
      <xdr:spPr bwMode="auto">
        <a:xfrm>
          <a:off x="6648450" y="9836150"/>
          <a:ext cx="7620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xdr:col>
      <xdr:colOff>946150</xdr:colOff>
      <xdr:row>46</xdr:row>
      <xdr:rowOff>50800</xdr:rowOff>
    </xdr:from>
    <xdr:to>
      <xdr:col>7</xdr:col>
      <xdr:colOff>69850</xdr:colOff>
      <xdr:row>47</xdr:row>
      <xdr:rowOff>88900</xdr:rowOff>
    </xdr:to>
    <xdr:sp macro="" textlink="">
      <xdr:nvSpPr>
        <xdr:cNvPr id="3863" name="Text Box 733">
          <a:extLst>
            <a:ext uri="{FF2B5EF4-FFF2-40B4-BE49-F238E27FC236}">
              <a16:creationId xmlns:a16="http://schemas.microsoft.com/office/drawing/2014/main" id="{F0ACE066-F330-E515-4C8F-6582CFD99B71}"/>
            </a:ext>
          </a:extLst>
        </xdr:cNvPr>
        <xdr:cNvSpPr txBox="1">
          <a:spLocks noChangeArrowheads="1"/>
        </xdr:cNvSpPr>
      </xdr:nvSpPr>
      <xdr:spPr bwMode="auto">
        <a:xfrm>
          <a:off x="6661150" y="9779000"/>
          <a:ext cx="76200" cy="2032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xdr:col>
      <xdr:colOff>946150</xdr:colOff>
      <xdr:row>46</xdr:row>
      <xdr:rowOff>12700</xdr:rowOff>
    </xdr:from>
    <xdr:to>
      <xdr:col>7</xdr:col>
      <xdr:colOff>69850</xdr:colOff>
      <xdr:row>47</xdr:row>
      <xdr:rowOff>57150</xdr:rowOff>
    </xdr:to>
    <xdr:sp macro="" textlink="">
      <xdr:nvSpPr>
        <xdr:cNvPr id="3864" name="Text Box 734">
          <a:extLst>
            <a:ext uri="{FF2B5EF4-FFF2-40B4-BE49-F238E27FC236}">
              <a16:creationId xmlns:a16="http://schemas.microsoft.com/office/drawing/2014/main" id="{88BD636E-BFFB-3AE3-F351-6E085166D05C}"/>
            </a:ext>
          </a:extLst>
        </xdr:cNvPr>
        <xdr:cNvSpPr txBox="1">
          <a:spLocks noChangeArrowheads="1"/>
        </xdr:cNvSpPr>
      </xdr:nvSpPr>
      <xdr:spPr bwMode="auto">
        <a:xfrm>
          <a:off x="6661150" y="9740900"/>
          <a:ext cx="762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xdr:col>
      <xdr:colOff>361950</xdr:colOff>
      <xdr:row>39</xdr:row>
      <xdr:rowOff>127000</xdr:rowOff>
    </xdr:from>
    <xdr:to>
      <xdr:col>12</xdr:col>
      <xdr:colOff>69800</xdr:colOff>
      <xdr:row>47</xdr:row>
      <xdr:rowOff>93813</xdr:rowOff>
    </xdr:to>
    <xdr:sp macro="" textlink="">
      <xdr:nvSpPr>
        <xdr:cNvPr id="1759" name="Text Box 735">
          <a:extLst>
            <a:ext uri="{FF2B5EF4-FFF2-40B4-BE49-F238E27FC236}">
              <a16:creationId xmlns:a16="http://schemas.microsoft.com/office/drawing/2014/main" id="{B6847569-8E78-B49F-2133-ED1ECBA954F3}"/>
            </a:ext>
          </a:extLst>
        </xdr:cNvPr>
        <xdr:cNvSpPr txBox="1">
          <a:spLocks noChangeArrowheads="1"/>
        </xdr:cNvSpPr>
      </xdr:nvSpPr>
      <xdr:spPr bwMode="auto">
        <a:xfrm>
          <a:off x="6619875" y="8448675"/>
          <a:ext cx="5210175" cy="1304925"/>
        </a:xfrm>
        <a:prstGeom prst="rect">
          <a:avLst/>
        </a:prstGeom>
        <a:noFill/>
        <a:ln>
          <a:noFill/>
        </a:ln>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※この欄に合計浸透量</a:t>
          </a:r>
          <a:r>
            <a:rPr lang="en-US" altLang="ja-JP" sz="1400" b="0" i="0" u="none" strike="noStrike" baseline="0">
              <a:solidFill>
                <a:srgbClr val="000000"/>
              </a:solidFill>
              <a:latin typeface="ＭＳ Ｐゴシック"/>
              <a:ea typeface="ＭＳ Ｐゴシック"/>
            </a:rPr>
            <a:t>Q'</a:t>
          </a:r>
          <a:r>
            <a:rPr lang="ja-JP" altLang="en-US" sz="1400" b="0" i="0" u="none" strike="noStrike" baseline="0">
              <a:solidFill>
                <a:srgbClr val="000000"/>
              </a:solidFill>
              <a:latin typeface="ＭＳ Ｐゴシック"/>
              <a:ea typeface="ＭＳ Ｐゴシック"/>
            </a:rPr>
            <a:t>を記載すること。</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triangl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triangl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tabSelected="1" view="pageBreakPreview" zoomScale="85" zoomScaleNormal="100" zoomScaleSheetLayoutView="85" workbookViewId="0">
      <selection activeCell="F33" sqref="F33"/>
    </sheetView>
  </sheetViews>
  <sheetFormatPr defaultRowHeight="13" x14ac:dyDescent="0.2"/>
  <cols>
    <col min="1" max="10" width="13.6328125" customWidth="1"/>
  </cols>
  <sheetData>
    <row r="1" spans="1:14" ht="24.75" customHeight="1" x14ac:dyDescent="0.2">
      <c r="A1" s="41" t="s">
        <v>48</v>
      </c>
      <c r="B1" s="42"/>
      <c r="C1" s="42"/>
      <c r="D1" s="42"/>
      <c r="E1" s="42"/>
      <c r="F1" s="42"/>
      <c r="G1" s="42"/>
      <c r="H1" s="42"/>
      <c r="I1" s="42"/>
      <c r="J1" s="42"/>
      <c r="K1" s="42"/>
      <c r="L1" s="42"/>
      <c r="M1" s="42"/>
    </row>
    <row r="2" spans="1:14" ht="42" customHeight="1" x14ac:dyDescent="0.2">
      <c r="A2" s="40" t="s">
        <v>51</v>
      </c>
      <c r="B2" s="40"/>
      <c r="C2" s="40"/>
      <c r="D2" s="40"/>
      <c r="E2" s="40"/>
      <c r="F2" s="40"/>
      <c r="G2" s="40"/>
      <c r="H2" s="40"/>
      <c r="I2" s="40"/>
      <c r="J2" s="40"/>
      <c r="K2" s="40"/>
      <c r="L2" s="40"/>
      <c r="M2" s="40"/>
      <c r="N2" s="2" t="s">
        <v>10</v>
      </c>
    </row>
    <row r="3" spans="1:14" ht="16.5" x14ac:dyDescent="0.2">
      <c r="A3" s="47" t="s">
        <v>26</v>
      </c>
      <c r="B3" s="47"/>
      <c r="L3" s="26"/>
      <c r="N3" s="27" t="s">
        <v>29</v>
      </c>
    </row>
    <row r="4" spans="1:14" s="32" customFormat="1" ht="23.25" customHeight="1" x14ac:dyDescent="0.25">
      <c r="A4" s="31" t="s">
        <v>16</v>
      </c>
      <c r="L4" s="34"/>
      <c r="N4" s="35" t="s">
        <v>30</v>
      </c>
    </row>
    <row r="5" spans="1:14" ht="16" x14ac:dyDescent="0.2">
      <c r="A5" s="45" t="s">
        <v>10</v>
      </c>
      <c r="B5" s="43" t="s">
        <v>15</v>
      </c>
      <c r="C5" s="44"/>
      <c r="L5" s="26"/>
      <c r="N5" s="28" t="s">
        <v>31</v>
      </c>
    </row>
    <row r="6" spans="1:14" x14ac:dyDescent="0.2">
      <c r="A6" s="46"/>
      <c r="B6" s="3" t="s">
        <v>12</v>
      </c>
      <c r="C6" s="4" t="s">
        <v>13</v>
      </c>
      <c r="D6" t="s">
        <v>49</v>
      </c>
      <c r="L6" s="26"/>
      <c r="N6" s="28" t="s">
        <v>11</v>
      </c>
    </row>
    <row r="7" spans="1:14" x14ac:dyDescent="0.2">
      <c r="A7" s="37" t="s">
        <v>45</v>
      </c>
      <c r="B7" s="5">
        <f>IF(A7="粘土",0.00000003,IF(A7="シルト",0.0000045,IF(A7="微細砂",0.000035,IF(A7="細砂",0.00015,IF(A7="中砂",0.00085,IF(A7="粗砂",0.0035,IF(A7="小砂利",0.03,IF(A7="金沢市一般",0.00025,"エラー"))))))))</f>
        <v>2.5000000000000001E-4</v>
      </c>
      <c r="C7" s="6">
        <f>B7*3600</f>
        <v>0.9</v>
      </c>
      <c r="D7" t="s">
        <v>50</v>
      </c>
      <c r="L7" s="26"/>
      <c r="N7" s="28" t="s">
        <v>32</v>
      </c>
    </row>
    <row r="8" spans="1:14" x14ac:dyDescent="0.2">
      <c r="A8" s="7" t="s">
        <v>14</v>
      </c>
      <c r="L8" s="26"/>
      <c r="N8" s="28" t="s">
        <v>33</v>
      </c>
    </row>
    <row r="9" spans="1:14" x14ac:dyDescent="0.2">
      <c r="A9" s="38">
        <v>0.81</v>
      </c>
      <c r="B9" t="s">
        <v>43</v>
      </c>
      <c r="L9" s="26"/>
      <c r="N9" s="29" t="s">
        <v>34</v>
      </c>
    </row>
    <row r="10" spans="1:14" x14ac:dyDescent="0.2">
      <c r="N10" s="36" t="s">
        <v>45</v>
      </c>
    </row>
    <row r="11" spans="1:14" ht="16.5" x14ac:dyDescent="0.25">
      <c r="A11" s="31" t="s">
        <v>17</v>
      </c>
      <c r="B11" s="32"/>
      <c r="C11" s="32"/>
      <c r="D11" s="32"/>
      <c r="E11" s="32"/>
      <c r="F11" s="32"/>
      <c r="G11" s="19" t="s">
        <v>23</v>
      </c>
    </row>
    <row r="12" spans="1:14" x14ac:dyDescent="0.2">
      <c r="A12" s="8" t="s">
        <v>38</v>
      </c>
      <c r="B12" s="39"/>
      <c r="C12" s="8" t="s">
        <v>39</v>
      </c>
      <c r="D12" s="39"/>
      <c r="G12" s="8" t="s">
        <v>35</v>
      </c>
      <c r="H12" s="39"/>
      <c r="I12" s="8" t="s">
        <v>36</v>
      </c>
      <c r="J12" s="39"/>
    </row>
    <row r="13" spans="1:14" x14ac:dyDescent="0.2">
      <c r="A13" s="49" t="s">
        <v>24</v>
      </c>
      <c r="B13" s="43" t="s">
        <v>52</v>
      </c>
      <c r="C13" s="44"/>
      <c r="G13" s="9" t="s">
        <v>24</v>
      </c>
      <c r="H13" s="9" t="s">
        <v>3</v>
      </c>
    </row>
    <row r="14" spans="1:14" x14ac:dyDescent="0.2">
      <c r="A14" s="49"/>
      <c r="B14" s="11" t="s">
        <v>18</v>
      </c>
      <c r="C14" s="13" t="s">
        <v>19</v>
      </c>
      <c r="G14" s="9" t="s">
        <v>0</v>
      </c>
      <c r="H14" s="10">
        <v>3.093</v>
      </c>
    </row>
    <row r="15" spans="1:14" x14ac:dyDescent="0.2">
      <c r="A15" s="9" t="s">
        <v>47</v>
      </c>
      <c r="B15" s="5">
        <f>0.475*B12+0.945</f>
        <v>0.94499999999999995</v>
      </c>
      <c r="C15" s="6">
        <f>6.244*B12+2.853</f>
        <v>2.8530000000000002</v>
      </c>
      <c r="G15" s="9" t="s">
        <v>1</v>
      </c>
      <c r="H15" s="10">
        <f>1.34*H12+0.677</f>
        <v>0.67700000000000005</v>
      </c>
    </row>
    <row r="16" spans="1:14" ht="13.5" thickBot="1" x14ac:dyDescent="0.25">
      <c r="A16" s="9" t="s">
        <v>1</v>
      </c>
      <c r="B16" s="5">
        <f>6.07*B12+1.01</f>
        <v>1.01</v>
      </c>
      <c r="C16" s="6">
        <f>0.93*B12^2+1.606*B12-0.773</f>
        <v>-0.77300000000000002</v>
      </c>
      <c r="G16" s="2" t="s">
        <v>7</v>
      </c>
      <c r="H16" s="20">
        <f>H14*J12+H15</f>
        <v>0.67700000000000005</v>
      </c>
    </row>
    <row r="17" spans="1:10" ht="13.5" thickBot="1" x14ac:dyDescent="0.25">
      <c r="A17" s="9" t="s">
        <v>2</v>
      </c>
      <c r="B17" s="5">
        <f>2.57*B12-0.188</f>
        <v>-0.188</v>
      </c>
      <c r="C17" s="16"/>
      <c r="G17" s="21" t="s">
        <v>27</v>
      </c>
      <c r="H17" s="22" t="e">
        <f>ROUND(IF(H12="","",H16*C7*A9),3)</f>
        <v>#VALUE!</v>
      </c>
    </row>
    <row r="18" spans="1:10" ht="16.5" thickBot="1" x14ac:dyDescent="0.25">
      <c r="A18" s="2" t="s">
        <v>7</v>
      </c>
      <c r="B18" s="23">
        <f>B15*D12^2+B16*D12+B17</f>
        <v>-0.188</v>
      </c>
      <c r="C18" s="25">
        <f>C15*D12+C16</f>
        <v>-0.77300000000000002</v>
      </c>
      <c r="G18" s="30" t="s">
        <v>44</v>
      </c>
      <c r="H18" t="s">
        <v>46</v>
      </c>
    </row>
    <row r="19" spans="1:10" s="32" customFormat="1" ht="31.5" customHeight="1" thickBot="1" x14ac:dyDescent="0.3">
      <c r="A19" s="21" t="s">
        <v>28</v>
      </c>
      <c r="B19" s="52" t="e">
        <f>ROUND(IF(B12&lt;0.2,"",IF(B12&lt;=1,B18*C7*A9,IF(B12&lt;=10,C18*C7*A9,"エラーですよッ！"))),3)</f>
        <v>#VALUE!</v>
      </c>
      <c r="C19" s="53"/>
      <c r="D19"/>
      <c r="E19"/>
      <c r="F19"/>
      <c r="G19" s="31" t="s">
        <v>20</v>
      </c>
    </row>
    <row r="20" spans="1:10" ht="16" x14ac:dyDescent="0.2">
      <c r="A20" s="30" t="s">
        <v>44</v>
      </c>
      <c r="B20" s="50" t="str">
        <f>IF(B12&lt;0.2,"",IF(B12&lt;=1,"Kf=aH^2+bH+c",IF(B12&lt;=10,"Kf=aH+b","エラーですよッ！")))</f>
        <v/>
      </c>
      <c r="C20" s="51"/>
      <c r="G20" s="8" t="s">
        <v>38</v>
      </c>
      <c r="H20" s="39"/>
      <c r="I20" s="8" t="s">
        <v>39</v>
      </c>
      <c r="J20" s="39"/>
    </row>
    <row r="21" spans="1:10" ht="16.5" x14ac:dyDescent="0.25">
      <c r="A21" s="31" t="s">
        <v>8</v>
      </c>
      <c r="B21" s="32"/>
      <c r="C21" s="33"/>
      <c r="D21" s="33"/>
      <c r="E21" s="33"/>
      <c r="F21" s="33"/>
      <c r="G21" s="49" t="s">
        <v>24</v>
      </c>
      <c r="H21" s="43" t="s">
        <v>3</v>
      </c>
      <c r="I21" s="44"/>
    </row>
    <row r="22" spans="1:10" x14ac:dyDescent="0.2">
      <c r="A22" s="8" t="s">
        <v>40</v>
      </c>
      <c r="B22" s="39"/>
      <c r="C22" s="8" t="s">
        <v>39</v>
      </c>
      <c r="D22" s="39"/>
      <c r="G22" s="49"/>
      <c r="H22" s="11" t="s">
        <v>21</v>
      </c>
      <c r="I22" s="13" t="s">
        <v>19</v>
      </c>
    </row>
    <row r="23" spans="1:10" x14ac:dyDescent="0.2">
      <c r="A23" s="45" t="s">
        <v>24</v>
      </c>
      <c r="B23" s="43" t="s">
        <v>3</v>
      </c>
      <c r="C23" s="43"/>
      <c r="D23" s="44"/>
      <c r="G23" s="9" t="s">
        <v>0</v>
      </c>
      <c r="H23" s="5">
        <f>1.497*H20-0.1</f>
        <v>-0.1</v>
      </c>
      <c r="I23" s="6">
        <f>2.556*H20-2.052</f>
        <v>-2.052</v>
      </c>
    </row>
    <row r="24" spans="1:10" x14ac:dyDescent="0.2">
      <c r="A24" s="48"/>
      <c r="B24" s="11" t="s">
        <v>4</v>
      </c>
      <c r="C24" s="12" t="s">
        <v>5</v>
      </c>
      <c r="D24" s="13" t="s">
        <v>6</v>
      </c>
      <c r="G24" s="9" t="s">
        <v>1</v>
      </c>
      <c r="H24" s="5">
        <f>1.13*H20^2+0.638*H20-0.011</f>
        <v>-1.0999999999999999E-2</v>
      </c>
      <c r="I24" s="6">
        <f>0.924*H20^2+0.993*H20-0.087</f>
        <v>-8.6999999999999994E-2</v>
      </c>
    </row>
    <row r="25" spans="1:10" x14ac:dyDescent="0.2">
      <c r="A25" s="9" t="s">
        <v>0</v>
      </c>
      <c r="B25" s="5">
        <f>0.12*B22+0.985</f>
        <v>0.98499999999999999</v>
      </c>
      <c r="C25" s="14">
        <f>-0.453*B22^2+8.289*B22+0.753</f>
        <v>0.753</v>
      </c>
      <c r="D25" s="6">
        <f>0.747*B22+21.355</f>
        <v>21.355</v>
      </c>
      <c r="G25" s="9" t="s">
        <v>2</v>
      </c>
      <c r="H25" s="17"/>
      <c r="I25" s="16"/>
    </row>
    <row r="26" spans="1:10" ht="13.5" thickBot="1" x14ac:dyDescent="0.25">
      <c r="A26" s="9" t="s">
        <v>1</v>
      </c>
      <c r="B26" s="5">
        <f>7.837*B22+0.82</f>
        <v>0.82</v>
      </c>
      <c r="C26" s="14">
        <f>1.458*B22^2+1.27*B22+0.362</f>
        <v>0.36199999999999999</v>
      </c>
      <c r="D26" s="6">
        <f>1.263*B22^2+4.295*B22-7.649</f>
        <v>-7.649</v>
      </c>
      <c r="G26" s="2" t="s">
        <v>7</v>
      </c>
      <c r="H26" s="23">
        <f>H23*J20+H24</f>
        <v>-1.0999999999999999E-2</v>
      </c>
      <c r="I26" s="25">
        <f>I23*J20+I24</f>
        <v>-8.6999999999999994E-2</v>
      </c>
    </row>
    <row r="27" spans="1:10" ht="13.5" thickBot="1" x14ac:dyDescent="0.25">
      <c r="A27" s="9" t="s">
        <v>2</v>
      </c>
      <c r="B27" s="5">
        <f>2.858*B22-0.283</f>
        <v>-0.28299999999999997</v>
      </c>
      <c r="C27" s="15"/>
      <c r="D27" s="16"/>
      <c r="G27" s="21" t="s">
        <v>28</v>
      </c>
      <c r="H27" s="52" t="e">
        <f>ROUND(IF(H20&lt;0.3,"",IF(H20&lt;=1,H26*C7*A9,IF(H20&lt;=10,I26*C7*A9,"エラーですよッ！"))),3)</f>
        <v>#VALUE!</v>
      </c>
      <c r="I27" s="53"/>
    </row>
    <row r="28" spans="1:10" ht="16.5" thickBot="1" x14ac:dyDescent="0.25">
      <c r="A28" s="2" t="s">
        <v>7</v>
      </c>
      <c r="B28" s="23">
        <f>B25*D22^2+B26*D22+B27</f>
        <v>-0.28299999999999997</v>
      </c>
      <c r="C28" s="24">
        <f>C25*D22+C26</f>
        <v>0.36199999999999999</v>
      </c>
      <c r="D28" s="25">
        <f>D25*D22+D26</f>
        <v>-7.649</v>
      </c>
      <c r="G28" s="30" t="s">
        <v>44</v>
      </c>
      <c r="H28" s="50" t="str">
        <f>IF(H20&lt;0.3,"",IF(H20&lt;=1,"Kf=aH^2+bH+c",IF(H20&lt;=10,"Kf=aH+b","エラーですよッ！")))</f>
        <v/>
      </c>
      <c r="I28" s="51"/>
    </row>
    <row r="29" spans="1:10" s="32" customFormat="1" ht="31.5" customHeight="1" thickBot="1" x14ac:dyDescent="0.3">
      <c r="A29" s="21" t="s">
        <v>28</v>
      </c>
      <c r="B29" s="52" t="e">
        <f>ROUND(IF(B22="","",IF(B22&lt;=1,B28*C7*A9,IF(B22&lt;=10,C28*C7*A9,IF(B22&lt;=80,D28*C7*A9,"エラーですよッ！")))),3)</f>
        <v>#VALUE!</v>
      </c>
      <c r="C29" s="54"/>
      <c r="D29" s="53"/>
      <c r="E29"/>
      <c r="F29"/>
      <c r="G29" s="31" t="s">
        <v>9</v>
      </c>
      <c r="I29" s="33"/>
      <c r="J29" s="33"/>
    </row>
    <row r="30" spans="1:10" ht="16" x14ac:dyDescent="0.2">
      <c r="A30" s="30" t="s">
        <v>44</v>
      </c>
      <c r="B30" s="50" t="str">
        <f>IF(B22="","",IF(B22&lt;=1,"Kf=aH^2+bH+c",IF(B22&lt;=80,"Kf=aH+b","")))</f>
        <v/>
      </c>
      <c r="C30" s="51"/>
      <c r="D30" s="51"/>
      <c r="G30" s="8" t="s">
        <v>40</v>
      </c>
      <c r="H30" s="39"/>
      <c r="I30" s="8" t="s">
        <v>39</v>
      </c>
      <c r="J30" s="39"/>
    </row>
    <row r="31" spans="1:10" ht="16.5" x14ac:dyDescent="0.25">
      <c r="A31" s="31" t="s">
        <v>22</v>
      </c>
      <c r="B31" s="32"/>
      <c r="C31" s="32"/>
      <c r="D31" s="32"/>
      <c r="E31" s="32"/>
      <c r="F31" s="32"/>
      <c r="G31" s="49" t="s">
        <v>24</v>
      </c>
      <c r="H31" s="43" t="s">
        <v>3</v>
      </c>
      <c r="I31" s="43"/>
      <c r="J31" s="44"/>
    </row>
    <row r="32" spans="1:10" x14ac:dyDescent="0.2">
      <c r="A32" s="8" t="s">
        <v>41</v>
      </c>
      <c r="B32" s="39"/>
      <c r="C32" s="8" t="s">
        <v>42</v>
      </c>
      <c r="D32" s="39"/>
      <c r="E32" s="8" t="s">
        <v>37</v>
      </c>
      <c r="F32" s="39"/>
      <c r="G32" s="49"/>
      <c r="H32" s="11" t="s">
        <v>4</v>
      </c>
      <c r="I32" s="12" t="s">
        <v>5</v>
      </c>
      <c r="J32" s="13" t="s">
        <v>6</v>
      </c>
    </row>
    <row r="33" spans="1:10" ht="39" x14ac:dyDescent="0.2">
      <c r="A33" s="9" t="s">
        <v>24</v>
      </c>
      <c r="B33" s="18" t="s">
        <v>25</v>
      </c>
      <c r="C33" s="1"/>
      <c r="D33" s="1"/>
      <c r="E33" s="1"/>
      <c r="F33" s="1"/>
      <c r="G33" s="9" t="s">
        <v>0</v>
      </c>
      <c r="H33" s="5">
        <f>1.676*H30-0.137</f>
        <v>-0.13700000000000001</v>
      </c>
      <c r="I33" s="14">
        <f>-0.204*H30^2+3.166*H30-1.936</f>
        <v>-1.9359999999999999</v>
      </c>
      <c r="J33" s="6">
        <f>1.265*H30-15.67</f>
        <v>-15.67</v>
      </c>
    </row>
    <row r="34" spans="1:10" x14ac:dyDescent="0.2">
      <c r="A34" s="9" t="s">
        <v>0</v>
      </c>
      <c r="B34" s="10">
        <f>3.297*D32+(1.971*B32+4.663)</f>
        <v>4.6630000000000003</v>
      </c>
      <c r="G34" s="9" t="s">
        <v>1</v>
      </c>
      <c r="H34" s="5">
        <f>1.496*H30^2+0.671*H30-0.015</f>
        <v>-1.4999999999999999E-2</v>
      </c>
      <c r="I34" s="14">
        <f>1.345*H30^2+0.736*H30+0.251</f>
        <v>0.251</v>
      </c>
      <c r="J34" s="6">
        <f>1.259*H30^2+2.336*H30-8.13</f>
        <v>-8.1300000000000008</v>
      </c>
    </row>
    <row r="35" spans="1:10" x14ac:dyDescent="0.2">
      <c r="A35" s="9" t="s">
        <v>1</v>
      </c>
      <c r="B35" s="10">
        <f>(1.401*B32+0.684)*D32+(1.214*B32-0.834)</f>
        <v>-0.83399999999999996</v>
      </c>
      <c r="G35" s="9" t="s">
        <v>2</v>
      </c>
      <c r="H35" s="17"/>
      <c r="I35" s="15"/>
      <c r="J35" s="16"/>
    </row>
    <row r="36" spans="1:10" ht="13.5" thickBot="1" x14ac:dyDescent="0.25">
      <c r="A36" s="2" t="s">
        <v>7</v>
      </c>
      <c r="B36" s="20">
        <f>B34*F32+B35</f>
        <v>-0.83399999999999996</v>
      </c>
      <c r="G36" s="2" t="s">
        <v>7</v>
      </c>
      <c r="H36" s="23">
        <f>H33*J30+H34</f>
        <v>-1.4999999999999999E-2</v>
      </c>
      <c r="I36" s="24">
        <f>I33*J30+I34</f>
        <v>0.251</v>
      </c>
      <c r="J36" s="25">
        <f>J33*J30+J34</f>
        <v>-8.1300000000000008</v>
      </c>
    </row>
    <row r="37" spans="1:10" ht="13.5" thickBot="1" x14ac:dyDescent="0.25">
      <c r="A37" s="21" t="s">
        <v>28</v>
      </c>
      <c r="B37" s="22">
        <f>ROUND(B36*C7*A9,3)</f>
        <v>-0.60799999999999998</v>
      </c>
      <c r="G37" s="21" t="s">
        <v>28</v>
      </c>
      <c r="H37" s="52" t="e">
        <f>ROUND(IF(H30="","",IF(H30&lt;=1,H36*C7*A9,IF(B22&lt;=10,I36*C7*A9,IF(B22&lt;=80,J36*C7*A9,"エラーですよッ！")))),3)</f>
        <v>#VALUE!</v>
      </c>
      <c r="I37" s="54"/>
      <c r="J37" s="53"/>
    </row>
    <row r="38" spans="1:10" ht="16" x14ac:dyDescent="0.2">
      <c r="A38" s="30" t="s">
        <v>44</v>
      </c>
      <c r="B38" t="s">
        <v>46</v>
      </c>
      <c r="G38" s="30" t="s">
        <v>44</v>
      </c>
      <c r="H38" s="50" t="str">
        <f>IF(H30="","",IF(H30&lt;=80,"Kf=aH+b","エラーですよッ！"))</f>
        <v/>
      </c>
      <c r="I38" s="51"/>
      <c r="J38" s="51"/>
    </row>
    <row r="39" spans="1:10" s="32" customFormat="1" ht="31.5" customHeight="1" x14ac:dyDescent="0.2">
      <c r="A39"/>
      <c r="B39"/>
      <c r="C39"/>
      <c r="D39"/>
      <c r="E39"/>
      <c r="F39"/>
    </row>
    <row r="41" spans="1:10" s="1" customFormat="1" x14ac:dyDescent="0.2">
      <c r="A41"/>
      <c r="B41"/>
      <c r="C41"/>
      <c r="D41"/>
      <c r="E41"/>
      <c r="F41"/>
    </row>
  </sheetData>
  <mergeCells count="21">
    <mergeCell ref="H28:I28"/>
    <mergeCell ref="B30:D30"/>
    <mergeCell ref="H38:J38"/>
    <mergeCell ref="B19:C19"/>
    <mergeCell ref="H27:I27"/>
    <mergeCell ref="H31:J31"/>
    <mergeCell ref="B29:D29"/>
    <mergeCell ref="H37:J37"/>
    <mergeCell ref="A23:A24"/>
    <mergeCell ref="G31:G32"/>
    <mergeCell ref="B23:D23"/>
    <mergeCell ref="A13:A14"/>
    <mergeCell ref="B13:C13"/>
    <mergeCell ref="G21:G22"/>
    <mergeCell ref="B20:C20"/>
    <mergeCell ref="A2:M2"/>
    <mergeCell ref="A1:M1"/>
    <mergeCell ref="B5:C5"/>
    <mergeCell ref="A5:A6"/>
    <mergeCell ref="A3:B3"/>
    <mergeCell ref="H21:I21"/>
  </mergeCells>
  <phoneticPr fontId="1"/>
  <dataValidations count="1">
    <dataValidation type="list" allowBlank="1" showInputMessage="1" showErrorMessage="1" sqref="A7">
      <formula1>$N$3:$N$10</formula1>
    </dataValidation>
  </dataValidations>
  <printOptions horizontalCentered="1"/>
  <pageMargins left="0.78740157480314965" right="0.39370078740157483" top="0.59055118110236227" bottom="0.39370078740157483" header="0.51181102362204722" footer="0.51181102362204722"/>
  <pageSetup paperSize="9" scale="71" orientation="landscape" r:id="rId1"/>
  <headerFooter alignWithMargins="0"/>
  <rowBreaks count="1" manualBreakCount="1">
    <brk id="47" max="12" man="1"/>
  </rowBreaks>
  <cellWatches>
    <cellWatch r="C6"/>
  </cellWatch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Printed>2013-06-04T11:32:03Z</cp:lastPrinted>
  <dcterms:created xsi:type="dcterms:W3CDTF">2008-11-05T07:23:30Z</dcterms:created>
  <dcterms:modified xsi:type="dcterms:W3CDTF">2024-10-31T08:21:28Z</dcterms:modified>
</cp:coreProperties>
</file>